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ate1904="1"/>
  <mc:AlternateContent xmlns:mc="http://schemas.openxmlformats.org/markup-compatibility/2006">
    <mc:Choice Requires="x15">
      <x15ac:absPath xmlns:x15ac="http://schemas.microsoft.com/office/spreadsheetml/2010/11/ac" url="C:\Users\Masahiko\Downloads\ブルべ\BRM102北関東400\"/>
    </mc:Choice>
  </mc:AlternateContent>
  <bookViews>
    <workbookView xWindow="0" yWindow="0" windowWidth="21600" windowHeight="11130" tabRatio="500"/>
  </bookViews>
  <sheets>
    <sheet name="2019BRM102Ver1＿4" sheetId="13" r:id="rId1"/>
    <sheet name="Revision history" sheetId="12" r:id="rId2"/>
  </sheets>
  <definedNames>
    <definedName name="_xlnm._FilterDatabase" localSheetId="0" hidden="1">'2019BRM102Ver1＿4'!$A$3:$L$159</definedName>
    <definedName name="_xlnm.Print_Area" localSheetId="0">'2019BRM102Ver1＿4'!$A$1:$L$159</definedName>
    <definedName name="_xlnm.Print_Titles" localSheetId="0">'2019BRM102Ver1＿4'!$1:$3</definedName>
  </definedNames>
  <calcPr calcId="152511"/>
</workbook>
</file>

<file path=xl/calcChain.xml><?xml version="1.0" encoding="utf-8"?>
<calcChain xmlns="http://schemas.openxmlformats.org/spreadsheetml/2006/main">
  <c r="A105" i="13" l="1"/>
  <c r="A106" i="13" s="1"/>
  <c r="A107" i="13" s="1"/>
  <c r="A108" i="13" s="1"/>
  <c r="A109" i="13" s="1"/>
  <c r="A110" i="13" s="1"/>
  <c r="A111" i="13" s="1"/>
  <c r="A112" i="13" s="1"/>
  <c r="A113" i="13" s="1"/>
  <c r="A114" i="13" s="1"/>
  <c r="A115" i="13" s="1"/>
  <c r="A116" i="13" s="1"/>
  <c r="A117" i="13" s="1"/>
  <c r="A118" i="13" s="1"/>
  <c r="A119" i="13" s="1"/>
  <c r="A120" i="13" s="1"/>
  <c r="A121" i="13" s="1"/>
  <c r="A122" i="13" s="1"/>
  <c r="A123" i="13" s="1"/>
  <c r="A124" i="13" s="1"/>
  <c r="A125" i="13" s="1"/>
  <c r="A126" i="13" s="1"/>
  <c r="A127" i="13" s="1"/>
  <c r="A128" i="13" s="1"/>
  <c r="A129" i="13" s="1"/>
  <c r="A130" i="13" s="1"/>
  <c r="A131" i="13" s="1"/>
  <c r="A132" i="13" s="1"/>
  <c r="A133" i="13" s="1"/>
  <c r="A134" i="13" s="1"/>
  <c r="A135" i="13" s="1"/>
  <c r="A136" i="13" s="1"/>
  <c r="A137" i="13" s="1"/>
  <c r="A138" i="13" s="1"/>
  <c r="A139" i="13" s="1"/>
  <c r="A140" i="13" s="1"/>
  <c r="A141" i="13" s="1"/>
  <c r="A142" i="13" s="1"/>
  <c r="A143" i="13" s="1"/>
  <c r="A144" i="13" s="1"/>
  <c r="A145" i="13" s="1"/>
  <c r="I79" i="13"/>
  <c r="K5" i="13"/>
  <c r="K6" i="13" s="1"/>
  <c r="A5" i="13"/>
  <c r="A6" i="13" s="1"/>
  <c r="A7" i="13" s="1"/>
  <c r="A8" i="13" s="1"/>
  <c r="A9" i="13" s="1"/>
  <c r="A10" i="13" s="1"/>
  <c r="A11" i="13" s="1"/>
  <c r="A12" i="13" s="1"/>
  <c r="A13" i="13" s="1"/>
  <c r="A14" i="13" s="1"/>
  <c r="A15" i="13" s="1"/>
  <c r="A16" i="13" s="1"/>
  <c r="A17" i="13" s="1"/>
  <c r="A18" i="13" s="1"/>
  <c r="A19" i="13" s="1"/>
  <c r="A20" i="13" s="1"/>
  <c r="A21" i="13" s="1"/>
  <c r="A22" i="13" s="1"/>
  <c r="A23" i="13" s="1"/>
  <c r="A24" i="13" s="1"/>
  <c r="A25" i="13" s="1"/>
  <c r="A26" i="13" s="1"/>
  <c r="A27" i="13" s="1"/>
  <c r="A28" i="13" s="1"/>
  <c r="A29" i="13" s="1"/>
  <c r="A30" i="13" s="1"/>
  <c r="A31" i="13" s="1"/>
  <c r="A32" i="13" s="1"/>
  <c r="A33" i="13" s="1"/>
  <c r="A34" i="13" s="1"/>
  <c r="A35" i="13" s="1"/>
  <c r="A36" i="13" s="1"/>
  <c r="A37" i="13" s="1"/>
  <c r="A38" i="13" s="1"/>
  <c r="A39" i="13" s="1"/>
  <c r="A40" i="13" s="1"/>
  <c r="A41" i="13" s="1"/>
  <c r="A42" i="13" s="1"/>
  <c r="A43" i="13" s="1"/>
  <c r="A44" i="13" s="1"/>
  <c r="A45" i="13" s="1"/>
  <c r="A46" i="13" s="1"/>
  <c r="A47" i="13" s="1"/>
  <c r="A48" i="13" s="1"/>
  <c r="A49" i="13" s="1"/>
  <c r="A50" i="13" s="1"/>
  <c r="A51" i="13" s="1"/>
  <c r="A52" i="13" s="1"/>
  <c r="A53" i="13" s="1"/>
  <c r="A54" i="13" s="1"/>
  <c r="A55" i="13" s="1"/>
  <c r="A56" i="13" s="1"/>
  <c r="A57" i="13" s="1"/>
  <c r="A58" i="13" s="1"/>
  <c r="A59" i="13" s="1"/>
  <c r="A60" i="13" s="1"/>
  <c r="A61" i="13" s="1"/>
  <c r="A62" i="13" s="1"/>
  <c r="A63" i="13" s="1"/>
  <c r="A64" i="13" s="1"/>
  <c r="A65" i="13" s="1"/>
  <c r="A66" i="13" s="1"/>
  <c r="A67" i="13" s="1"/>
  <c r="A68" i="13" s="1"/>
  <c r="A69" i="13" s="1"/>
  <c r="A70" i="13" s="1"/>
  <c r="A71" i="13" s="1"/>
  <c r="A72" i="13" s="1"/>
  <c r="A73" i="13" s="1"/>
  <c r="A74" i="13" s="1"/>
  <c r="A75" i="13" s="1"/>
  <c r="A76" i="13" s="1"/>
  <c r="A77" i="13" s="1"/>
  <c r="A78" i="13" s="1"/>
  <c r="A79" i="13" s="1"/>
  <c r="A80" i="13" s="1"/>
  <c r="A81" i="13" s="1"/>
  <c r="A82" i="13" s="1"/>
  <c r="A83" i="13" s="1"/>
  <c r="A84" i="13" s="1"/>
  <c r="A85" i="13" s="1"/>
  <c r="A86" i="13" s="1"/>
  <c r="A87" i="13" s="1"/>
  <c r="A88" i="13" s="1"/>
  <c r="A89" i="13" s="1"/>
  <c r="A90" i="13" s="1"/>
  <c r="A91" i="13" s="1"/>
  <c r="A92" i="13" s="1"/>
  <c r="A93" i="13" s="1"/>
  <c r="A94" i="13" s="1"/>
  <c r="A95" i="13" s="1"/>
  <c r="A96" i="13" s="1"/>
  <c r="A97" i="13" s="1"/>
  <c r="A98" i="13" s="1"/>
  <c r="A99" i="13" s="1"/>
  <c r="A100" i="13" s="1"/>
  <c r="A101" i="13" s="1"/>
  <c r="A102" i="13" s="1"/>
  <c r="A103" i="13" s="1"/>
  <c r="J4" i="13"/>
  <c r="K7" i="13" l="1"/>
  <c r="J7" i="13" s="1"/>
  <c r="J6" i="13"/>
  <c r="J5" i="13"/>
  <c r="A146" i="13"/>
  <c r="A147" i="13" s="1"/>
  <c r="A148" i="13" s="1"/>
  <c r="A149" i="13" s="1"/>
  <c r="A150" i="13" s="1"/>
  <c r="A151" i="13" s="1"/>
  <c r="A152" i="13" s="1"/>
  <c r="A153" i="13" s="1"/>
  <c r="A154" i="13" s="1"/>
  <c r="A155" i="13" s="1"/>
  <c r="A156" i="13" s="1"/>
  <c r="K8" i="13"/>
  <c r="K9" i="13" s="1"/>
  <c r="J8" i="13"/>
  <c r="J9" i="13" l="1"/>
  <c r="K10" i="13"/>
  <c r="J10" i="13" l="1"/>
  <c r="K11" i="13"/>
  <c r="J11" i="13" l="1"/>
  <c r="K12" i="13"/>
  <c r="K13" i="13" l="1"/>
  <c r="J12" i="13"/>
  <c r="K14" i="13" l="1"/>
  <c r="J13" i="13"/>
  <c r="J14" i="13" l="1"/>
  <c r="K15" i="13"/>
  <c r="K16" i="13" l="1"/>
  <c r="J15" i="13"/>
  <c r="K17" i="13" l="1"/>
  <c r="J16" i="13"/>
  <c r="K18" i="13" l="1"/>
  <c r="J17" i="13"/>
  <c r="K19" i="13" l="1"/>
  <c r="J18" i="13"/>
  <c r="K20" i="13" l="1"/>
  <c r="J19" i="13"/>
  <c r="J20" i="13" l="1"/>
  <c r="K21" i="13"/>
  <c r="K22" i="13" l="1"/>
  <c r="J21" i="13"/>
  <c r="K23" i="13" l="1"/>
  <c r="J22" i="13"/>
  <c r="J23" i="13" l="1"/>
  <c r="K24" i="13"/>
  <c r="K25" i="13" l="1"/>
  <c r="J24" i="13"/>
  <c r="K26" i="13" l="1"/>
  <c r="J25" i="13"/>
  <c r="J26" i="13" l="1"/>
  <c r="K27" i="13"/>
  <c r="K28" i="13" l="1"/>
  <c r="J27" i="13"/>
  <c r="K29" i="13" l="1"/>
  <c r="J28" i="13"/>
  <c r="K30" i="13" l="1"/>
  <c r="J29" i="13"/>
  <c r="K31" i="13" l="1"/>
  <c r="J30" i="13"/>
  <c r="K32" i="13" l="1"/>
  <c r="J31" i="13"/>
  <c r="K33" i="13" l="1"/>
  <c r="J32" i="13"/>
  <c r="K34" i="13" l="1"/>
  <c r="J33" i="13"/>
  <c r="J34" i="13" l="1"/>
  <c r="K35" i="13"/>
  <c r="K36" i="13" l="1"/>
  <c r="J35" i="13"/>
  <c r="K37" i="13" l="1"/>
  <c r="J36" i="13"/>
  <c r="K38" i="13" l="1"/>
  <c r="J37" i="13"/>
  <c r="K39" i="13" l="1"/>
  <c r="J38" i="13"/>
  <c r="K40" i="13" l="1"/>
  <c r="J39" i="13"/>
  <c r="K41" i="13" l="1"/>
  <c r="J40" i="13"/>
  <c r="K42" i="13" l="1"/>
  <c r="J41" i="13"/>
  <c r="J42" i="13" l="1"/>
  <c r="K43" i="13"/>
  <c r="K44" i="13" l="1"/>
  <c r="J43" i="13"/>
  <c r="K45" i="13" l="1"/>
  <c r="J44" i="13"/>
  <c r="K46" i="13" l="1"/>
  <c r="J45" i="13"/>
  <c r="K47" i="13" l="1"/>
  <c r="J46" i="13"/>
  <c r="K48" i="13" l="1"/>
  <c r="J47" i="13"/>
  <c r="K49" i="13" l="1"/>
  <c r="J48" i="13"/>
  <c r="J49" i="13" l="1"/>
  <c r="K50" i="13"/>
  <c r="J50" i="13" l="1"/>
  <c r="K51" i="13"/>
  <c r="K52" i="13" l="1"/>
  <c r="J51" i="13"/>
  <c r="K53" i="13" l="1"/>
  <c r="J52" i="13"/>
  <c r="K54" i="13" l="1"/>
  <c r="J53" i="13"/>
  <c r="K55" i="13" l="1"/>
  <c r="J54" i="13"/>
  <c r="J55" i="13" l="1"/>
  <c r="K56" i="13"/>
  <c r="J56" i="13" l="1"/>
  <c r="K57" i="13"/>
  <c r="K58" i="13" l="1"/>
  <c r="J57" i="13"/>
  <c r="J58" i="13" l="1"/>
  <c r="K59" i="13"/>
  <c r="J59" i="13" l="1"/>
  <c r="K60" i="13"/>
  <c r="J60" i="13" l="1"/>
  <c r="K61" i="13"/>
  <c r="J61" i="13" l="1"/>
  <c r="K62" i="13"/>
  <c r="J62" i="13" l="1"/>
  <c r="K63" i="13"/>
  <c r="K64" i="13" l="1"/>
  <c r="J63" i="13"/>
  <c r="J64" i="13" l="1"/>
  <c r="K65" i="13"/>
  <c r="J65" i="13" l="1"/>
  <c r="K66" i="13"/>
  <c r="J66" i="13" l="1"/>
  <c r="K67" i="13"/>
  <c r="K68" i="13" l="1"/>
  <c r="J67" i="13"/>
  <c r="J68" i="13" l="1"/>
  <c r="K69" i="13"/>
  <c r="K70" i="13" l="1"/>
  <c r="J69" i="13"/>
  <c r="J70" i="13" l="1"/>
  <c r="K71" i="13"/>
  <c r="J71" i="13" l="1"/>
  <c r="K72" i="13"/>
  <c r="K73" i="13" l="1"/>
  <c r="J72" i="13"/>
  <c r="J73" i="13" l="1"/>
  <c r="K74" i="13"/>
  <c r="K75" i="13" l="1"/>
  <c r="J74" i="13"/>
  <c r="K76" i="13" l="1"/>
  <c r="J75" i="13"/>
  <c r="J76" i="13" l="1"/>
  <c r="K77" i="13"/>
  <c r="J77" i="13" l="1"/>
  <c r="K78" i="13"/>
  <c r="K79" i="13" l="1"/>
  <c r="J78" i="13"/>
  <c r="J79" i="13" l="1"/>
  <c r="K80" i="13"/>
  <c r="K81" i="13" l="1"/>
  <c r="J80" i="13"/>
  <c r="J81" i="13" l="1"/>
  <c r="K82" i="13"/>
  <c r="K83" i="13" l="1"/>
  <c r="J82" i="13"/>
  <c r="J83" i="13" l="1"/>
  <c r="K84" i="13"/>
  <c r="K85" i="13" l="1"/>
  <c r="J84" i="13"/>
  <c r="J85" i="13" l="1"/>
  <c r="K86" i="13"/>
  <c r="K87" i="13" l="1"/>
  <c r="J86" i="13"/>
  <c r="K88" i="13" l="1"/>
  <c r="J87" i="13"/>
  <c r="K89" i="13" l="1"/>
  <c r="J88" i="13"/>
  <c r="J89" i="13" l="1"/>
  <c r="K90" i="13"/>
  <c r="K91" i="13" l="1"/>
  <c r="J90" i="13"/>
  <c r="J91" i="13" l="1"/>
  <c r="K92" i="13"/>
  <c r="J92" i="13" l="1"/>
  <c r="K93" i="13"/>
  <c r="J93" i="13" l="1"/>
  <c r="K94" i="13"/>
  <c r="K95" i="13" l="1"/>
  <c r="J94" i="13"/>
  <c r="J95" i="13" l="1"/>
  <c r="K96" i="13"/>
  <c r="K97" i="13" l="1"/>
  <c r="J96" i="13"/>
  <c r="J97" i="13" l="1"/>
  <c r="K98" i="13"/>
  <c r="K99" i="13" l="1"/>
  <c r="J98" i="13"/>
  <c r="J99" i="13" l="1"/>
  <c r="K100" i="13"/>
  <c r="K101" i="13" l="1"/>
  <c r="J100" i="13"/>
  <c r="J101" i="13" l="1"/>
  <c r="K102" i="13"/>
  <c r="K103" i="13" l="1"/>
  <c r="J102" i="13"/>
  <c r="K104" i="13" l="1"/>
  <c r="J103" i="13"/>
  <c r="K105" i="13" l="1"/>
  <c r="J104" i="13"/>
  <c r="K106" i="13" l="1"/>
  <c r="J105" i="13"/>
  <c r="J106" i="13" l="1"/>
  <c r="K107" i="13"/>
  <c r="K108" i="13" l="1"/>
  <c r="J107" i="13"/>
  <c r="J108" i="13" l="1"/>
  <c r="K109" i="13"/>
  <c r="K110" i="13" l="1"/>
  <c r="J109" i="13"/>
  <c r="K111" i="13" l="1"/>
  <c r="J110" i="13"/>
  <c r="J111" i="13" l="1"/>
  <c r="K112" i="13"/>
  <c r="J112" i="13" l="1"/>
  <c r="K113" i="13"/>
  <c r="J113" i="13" l="1"/>
  <c r="K114" i="13"/>
  <c r="K115" i="13" l="1"/>
  <c r="J114" i="13"/>
  <c r="J115" i="13" l="1"/>
  <c r="K116" i="13"/>
  <c r="K117" i="13" l="1"/>
  <c r="J116" i="13"/>
  <c r="K118" i="13" l="1"/>
  <c r="J117" i="13"/>
  <c r="K119" i="13" l="1"/>
  <c r="J118" i="13"/>
  <c r="K120" i="13" l="1"/>
  <c r="J119" i="13"/>
  <c r="K121" i="13" l="1"/>
  <c r="J120" i="13"/>
  <c r="J121" i="13" l="1"/>
  <c r="K122" i="13"/>
  <c r="K123" i="13" l="1"/>
  <c r="J122" i="13"/>
  <c r="K124" i="13" l="1"/>
  <c r="J123" i="13"/>
  <c r="J124" i="13" l="1"/>
  <c r="K125" i="13"/>
  <c r="K126" i="13" l="1"/>
  <c r="J125" i="13"/>
  <c r="K127" i="13" l="1"/>
  <c r="J126" i="13"/>
  <c r="K128" i="13" l="1"/>
  <c r="J127" i="13"/>
  <c r="J128" i="13" l="1"/>
  <c r="K129" i="13"/>
  <c r="K130" i="13" l="1"/>
  <c r="J129" i="13"/>
  <c r="K131" i="13" l="1"/>
  <c r="J130" i="13"/>
  <c r="K132" i="13" l="1"/>
  <c r="J131" i="13"/>
  <c r="J132" i="13" l="1"/>
  <c r="K133" i="13"/>
  <c r="K134" i="13" l="1"/>
  <c r="J133" i="13"/>
  <c r="K135" i="13" l="1"/>
  <c r="J134" i="13"/>
  <c r="K136" i="13" l="1"/>
  <c r="J135" i="13"/>
  <c r="J136" i="13" l="1"/>
  <c r="K137" i="13"/>
  <c r="K138" i="13" l="1"/>
  <c r="J137" i="13"/>
  <c r="J138" i="13" l="1"/>
  <c r="K139" i="13"/>
  <c r="K140" i="13" l="1"/>
  <c r="J139" i="13"/>
  <c r="J140" i="13" l="1"/>
  <c r="K141" i="13"/>
  <c r="K142" i="13" l="1"/>
  <c r="J141" i="13"/>
  <c r="K143" i="13" l="1"/>
  <c r="J142" i="13"/>
  <c r="K144" i="13" l="1"/>
  <c r="J143" i="13"/>
  <c r="J144" i="13" l="1"/>
  <c r="K145" i="13"/>
  <c r="J145" i="13" l="1"/>
  <c r="K146" i="13"/>
  <c r="K147" i="13" l="1"/>
  <c r="J146" i="13"/>
  <c r="J147" i="13" l="1"/>
  <c r="K148" i="13"/>
  <c r="K149" i="13" l="1"/>
  <c r="J148" i="13"/>
  <c r="K150" i="13" l="1"/>
  <c r="J149" i="13"/>
  <c r="K151" i="13" l="1"/>
  <c r="J150" i="13"/>
  <c r="K152" i="13" l="1"/>
  <c r="J151" i="13"/>
  <c r="K153" i="13" l="1"/>
  <c r="J152" i="13"/>
  <c r="J153" i="13" l="1"/>
  <c r="K154" i="13"/>
  <c r="J154" i="13" l="1"/>
  <c r="K155" i="13"/>
  <c r="K156" i="13" l="1"/>
  <c r="J156" i="13" s="1"/>
  <c r="J155" i="13"/>
</calcChain>
</file>

<file path=xl/sharedStrings.xml><?xml version="1.0" encoding="utf-8"?>
<sst xmlns="http://schemas.openxmlformats.org/spreadsheetml/2006/main" count="969" uniqueCount="376">
  <si>
    <t>左折注意（左から来る車）</t>
    <rPh sb="0" eb="2">
      <t>サセツ</t>
    </rPh>
    <rPh sb="2" eb="4">
      <t>チュウイ</t>
    </rPh>
    <rPh sb="5" eb="6">
      <t>ヒダリ</t>
    </rPh>
    <rPh sb="8" eb="9">
      <t>ク</t>
    </rPh>
    <rPh sb="10" eb="11">
      <t>クルマ</t>
    </rPh>
    <phoneticPr fontId="1"/>
  </si>
  <si>
    <t>左折専用レーン</t>
    <rPh sb="0" eb="2">
      <t>サセツ</t>
    </rPh>
    <rPh sb="2" eb="4">
      <t>センヨウ</t>
    </rPh>
    <phoneticPr fontId="1"/>
  </si>
  <si>
    <t>多摩川児童公園</t>
    <rPh sb="0" eb="3">
      <t>タマガワ</t>
    </rPh>
    <rPh sb="3" eb="5">
      <t>ジドウ</t>
    </rPh>
    <rPh sb="5" eb="7">
      <t>コウエン</t>
    </rPh>
    <phoneticPr fontId="1"/>
  </si>
  <si>
    <t>一通（自転車を除く）へ逆進入・注意</t>
    <rPh sb="0" eb="2">
      <t>イッツウ</t>
    </rPh>
    <rPh sb="3" eb="6">
      <t>ジテンシャ</t>
    </rPh>
    <rPh sb="7" eb="8">
      <t>ノゾ</t>
    </rPh>
    <rPh sb="11" eb="12">
      <t>ギャク</t>
    </rPh>
    <rPh sb="12" eb="14">
      <t>シンニュウ</t>
    </rPh>
    <rPh sb="15" eb="17">
      <t>チュウイ</t>
    </rPh>
    <phoneticPr fontId="1"/>
  </si>
  <si>
    <t>関戸橋手前自然渋滞・走行注意</t>
    <rPh sb="0" eb="3">
      <t>セキドバシ</t>
    </rPh>
    <rPh sb="3" eb="5">
      <t>テマエ</t>
    </rPh>
    <rPh sb="5" eb="7">
      <t>シゼンジュウタイ</t>
    </rPh>
    <rPh sb="7" eb="9">
      <t>ジュウタイ</t>
    </rPh>
    <rPh sb="10" eb="12">
      <t>ソウコウ</t>
    </rPh>
    <rPh sb="12" eb="14">
      <t>チュウイ</t>
    </rPh>
    <phoneticPr fontId="1"/>
  </si>
  <si>
    <t>世田谷通りを超える</t>
    <rPh sb="0" eb="3">
      <t>セタガヤ</t>
    </rPh>
    <rPh sb="3" eb="4">
      <t>ドオ</t>
    </rPh>
    <rPh sb="6" eb="7">
      <t>コ</t>
    </rPh>
    <phoneticPr fontId="1"/>
  </si>
  <si>
    <t>右折注意</t>
    <rPh sb="0" eb="2">
      <t>ウセツ</t>
    </rPh>
    <rPh sb="2" eb="4">
      <t>チュウイ</t>
    </rPh>
    <phoneticPr fontId="1"/>
  </si>
  <si>
    <t>兵庫島公園入口</t>
    <rPh sb="0" eb="3">
      <t>ヒョウゴシマ</t>
    </rPh>
    <rPh sb="3" eb="5">
      <t>コウエン</t>
    </rPh>
    <rPh sb="5" eb="7">
      <t>イリグチ</t>
    </rPh>
    <phoneticPr fontId="1"/>
  </si>
  <si>
    <t>車止め注意：スタート地点まで同じ道を戻る</t>
    <rPh sb="0" eb="2">
      <t>クルマド</t>
    </rPh>
    <rPh sb="3" eb="5">
      <t>チュウイ</t>
    </rPh>
    <rPh sb="10" eb="12">
      <t>チテン</t>
    </rPh>
    <rPh sb="14" eb="15">
      <t>オナ</t>
    </rPh>
    <rPh sb="16" eb="17">
      <t>ミチ</t>
    </rPh>
    <rPh sb="18" eb="19">
      <t>モド</t>
    </rPh>
    <phoneticPr fontId="1"/>
  </si>
  <si>
    <t>止まれ</t>
    <rPh sb="0" eb="1">
      <t>ト</t>
    </rPh>
    <phoneticPr fontId="1"/>
  </si>
  <si>
    <t>府中街道を超える</t>
    <rPh sb="0" eb="4">
      <t>フチュウカイドウ</t>
    </rPh>
    <rPh sb="5" eb="6">
      <t>コ</t>
    </rPh>
    <phoneticPr fontId="1"/>
  </si>
  <si>
    <t>道なりに右折</t>
    <rPh sb="0" eb="1">
      <t>ミチ</t>
    </rPh>
    <rPh sb="4" eb="6">
      <t>ウセツ</t>
    </rPh>
    <phoneticPr fontId="1"/>
  </si>
  <si>
    <t>鶴川街道を超える</t>
    <rPh sb="0" eb="4">
      <t>ツルカワカイドウ</t>
    </rPh>
    <rPh sb="5" eb="6">
      <t>コ</t>
    </rPh>
    <phoneticPr fontId="1"/>
  </si>
  <si>
    <t>右折後すぐ左折(約30m）</t>
    <rPh sb="0" eb="3">
      <t>ウセツゴ</t>
    </rPh>
    <rPh sb="5" eb="7">
      <t>サセツ</t>
    </rPh>
    <rPh sb="8" eb="9">
      <t>ヤク</t>
    </rPh>
    <phoneticPr fontId="1"/>
  </si>
  <si>
    <t>区道</t>
    <rPh sb="0" eb="1">
      <t>ク</t>
    </rPh>
    <rPh sb="1" eb="2">
      <t>ドウ</t>
    </rPh>
    <phoneticPr fontId="1"/>
  </si>
  <si>
    <t>多摩川沿いの一般道、土手を越えてすぐ左折</t>
    <rPh sb="0" eb="3">
      <t>タマガワ</t>
    </rPh>
    <rPh sb="3" eb="4">
      <t>ゾ</t>
    </rPh>
    <rPh sb="6" eb="9">
      <t>イッパンドウ</t>
    </rPh>
    <rPh sb="10" eb="12">
      <t>ドテ</t>
    </rPh>
    <rPh sb="13" eb="14">
      <t>コ</t>
    </rPh>
    <rPh sb="18" eb="20">
      <t>サセツ</t>
    </rPh>
    <phoneticPr fontId="1"/>
  </si>
  <si>
    <t>区道</t>
  </si>
  <si>
    <t>市道</t>
  </si>
  <si>
    <t>┣</t>
  </si>
  <si>
    <t>┳</t>
  </si>
  <si>
    <t>T20</t>
  </si>
  <si>
    <t>R20</t>
  </si>
  <si>
    <t>T503</t>
  </si>
  <si>
    <t>T169</t>
  </si>
  <si>
    <t>T162</t>
  </si>
  <si>
    <t>正面老人ホーム あすか八王子 鋭角に右折 50m先左折</t>
  </si>
  <si>
    <t>R16</t>
  </si>
  <si>
    <t>東京環状</t>
  </si>
  <si>
    <t>T166</t>
  </si>
  <si>
    <t>T7</t>
  </si>
  <si>
    <t>R411</t>
  </si>
  <si>
    <t>滝山街道</t>
  </si>
  <si>
    <t>┫</t>
  </si>
  <si>
    <t>【図書館西】</t>
    <rPh sb="1" eb="4">
      <t>トショカン</t>
    </rPh>
    <rPh sb="4" eb="5">
      <t>ニシ</t>
    </rPh>
    <phoneticPr fontId="1"/>
  </si>
  <si>
    <t>【狛江高校】</t>
    <rPh sb="1" eb="3">
      <t>コマエ</t>
    </rPh>
    <rPh sb="3" eb="5">
      <t>コウコウ</t>
    </rPh>
    <phoneticPr fontId="1"/>
  </si>
  <si>
    <t>【田中橋】</t>
    <rPh sb="1" eb="4">
      <t>タナカバシ</t>
    </rPh>
    <phoneticPr fontId="1"/>
  </si>
  <si>
    <t>【調布南高校前】</t>
    <rPh sb="1" eb="3">
      <t>チョウフ</t>
    </rPh>
    <rPh sb="3" eb="4">
      <t>ミナミ</t>
    </rPh>
    <rPh sb="4" eb="6">
      <t>コウコウ</t>
    </rPh>
    <rPh sb="6" eb="7">
      <t>マエ</t>
    </rPh>
    <phoneticPr fontId="1"/>
  </si>
  <si>
    <t>【多摩川原橋】</t>
    <rPh sb="1" eb="3">
      <t>タマ</t>
    </rPh>
    <rPh sb="3" eb="5">
      <t>カワラ</t>
    </rPh>
    <rPh sb="5" eb="6">
      <t>バシ</t>
    </rPh>
    <phoneticPr fontId="1"/>
  </si>
  <si>
    <t>【水防・防災ステーション角】</t>
    <rPh sb="1" eb="3">
      <t>スイボウ</t>
    </rPh>
    <rPh sb="4" eb="6">
      <t>ボウサイ</t>
    </rPh>
    <rPh sb="12" eb="13">
      <t>カド</t>
    </rPh>
    <phoneticPr fontId="1"/>
  </si>
  <si>
    <t>【是政橋北】</t>
    <rPh sb="1" eb="4">
      <t>「コレマサバシウ</t>
    </rPh>
    <rPh sb="4" eb="5">
      <t>キタ</t>
    </rPh>
    <phoneticPr fontId="1"/>
  </si>
  <si>
    <t>【郷土の森入口】</t>
    <rPh sb="1" eb="3">
      <t>キョウド</t>
    </rPh>
    <rPh sb="4" eb="5">
      <t>モリ</t>
    </rPh>
    <rPh sb="5" eb="7">
      <t>イリグチ</t>
    </rPh>
    <phoneticPr fontId="1"/>
  </si>
  <si>
    <t>【関戸橋北】</t>
    <rPh sb="1" eb="4">
      <t>セキドバシ</t>
    </rPh>
    <rPh sb="4" eb="5">
      <t>キタ</t>
    </rPh>
    <phoneticPr fontId="1"/>
  </si>
  <si>
    <t>【小作坂下】</t>
    <rPh sb="1" eb="3">
      <t>コサク</t>
    </rPh>
    <rPh sb="3" eb="5">
      <t>サカシタ</t>
    </rPh>
    <phoneticPr fontId="1"/>
  </si>
  <si>
    <t>【鍋ヶ谷戸】</t>
    <rPh sb="1" eb="3">
      <t>ナベガ</t>
    </rPh>
    <rPh sb="3" eb="4">
      <t>タニ</t>
    </rPh>
    <rPh sb="4" eb="5">
      <t>ト</t>
    </rPh>
    <phoneticPr fontId="1"/>
  </si>
  <si>
    <t>【小荷田】</t>
    <rPh sb="1" eb="2">
      <t>チイ</t>
    </rPh>
    <rPh sb="2" eb="3">
      <t>ニモツ</t>
    </rPh>
    <rPh sb="3" eb="4">
      <t>タ</t>
    </rPh>
    <phoneticPr fontId="1"/>
  </si>
  <si>
    <t>【堂方上】</t>
    <rPh sb="1" eb="2">
      <t>ドウ</t>
    </rPh>
    <rPh sb="2" eb="3">
      <t>カタ</t>
    </rPh>
    <rPh sb="3" eb="4">
      <t>ウエ</t>
    </rPh>
    <phoneticPr fontId="1"/>
  </si>
  <si>
    <t>【宮沢】</t>
    <rPh sb="1" eb="3">
      <t>ミヤサワ</t>
    </rPh>
    <phoneticPr fontId="1"/>
  </si>
  <si>
    <t>【日野橋】</t>
    <rPh sb="1" eb="4">
      <t>ヒノバシ</t>
    </rPh>
    <phoneticPr fontId="1"/>
  </si>
  <si>
    <t>【みのわ通り入口】</t>
    <rPh sb="4" eb="5">
      <t>ドオ</t>
    </rPh>
    <rPh sb="6" eb="8">
      <t>イリグチ</t>
    </rPh>
    <phoneticPr fontId="1"/>
  </si>
  <si>
    <t>【是政橋北】</t>
    <rPh sb="1" eb="4">
      <t>コレマサバシ</t>
    </rPh>
    <rPh sb="4" eb="5">
      <t>キタ</t>
    </rPh>
    <phoneticPr fontId="1"/>
  </si>
  <si>
    <t>【田中橋】</t>
    <rPh sb="1" eb="3">
      <t>タナカ</t>
    </rPh>
    <rPh sb="3" eb="4">
      <t>ハシ</t>
    </rPh>
    <phoneticPr fontId="1"/>
  </si>
  <si>
    <t>【東和泉三丁目】</t>
    <rPh sb="1" eb="2">
      <t>ヒガシ</t>
    </rPh>
    <rPh sb="2" eb="4">
      <t>イズミ</t>
    </rPh>
    <rPh sb="4" eb="7">
      <t>サンチョウメ</t>
    </rPh>
    <phoneticPr fontId="1"/>
  </si>
  <si>
    <t>ルート</t>
    <phoneticPr fontId="1"/>
  </si>
  <si>
    <t>┃</t>
    <phoneticPr fontId="1"/>
  </si>
  <si>
    <t>╋</t>
    <phoneticPr fontId="1"/>
  </si>
  <si>
    <t>←</t>
    <phoneticPr fontId="1"/>
  </si>
  <si>
    <t>┳</t>
    <phoneticPr fontId="1"/>
  </si>
  <si>
    <t>Ｓ</t>
    <phoneticPr fontId="1"/>
  </si>
  <si>
    <t>┳</t>
    <phoneticPr fontId="1"/>
  </si>
  <si>
    <t>←</t>
    <phoneticPr fontId="1"/>
  </si>
  <si>
    <t>╋</t>
    <phoneticPr fontId="1"/>
  </si>
  <si>
    <t>Ｓ</t>
    <phoneticPr fontId="1"/>
  </si>
  <si>
    <t>T114</t>
    <phoneticPr fontId="1"/>
  </si>
  <si>
    <t>┣</t>
    <phoneticPr fontId="1"/>
  </si>
  <si>
    <t>Ｓ</t>
    <phoneticPr fontId="1"/>
  </si>
  <si>
    <t>┣</t>
    <phoneticPr fontId="1"/>
  </si>
  <si>
    <t>トイレあり</t>
    <phoneticPr fontId="1"/>
  </si>
  <si>
    <t>↖</t>
    <phoneticPr fontId="1"/>
  </si>
  <si>
    <t>T9</t>
    <phoneticPr fontId="1"/>
  </si>
  <si>
    <t>╋</t>
    <phoneticPr fontId="1"/>
  </si>
  <si>
    <t>Ｓ</t>
    <phoneticPr fontId="1"/>
  </si>
  <si>
    <t>←</t>
    <phoneticPr fontId="1"/>
  </si>
  <si>
    <t>↗</t>
    <phoneticPr fontId="1"/>
  </si>
  <si>
    <t>←</t>
    <phoneticPr fontId="1"/>
  </si>
  <si>
    <t>╋</t>
    <phoneticPr fontId="1"/>
  </si>
  <si>
    <t>道なりに左へ</t>
    <rPh sb="0" eb="1">
      <t>ミチ</t>
    </rPh>
    <rPh sb="4" eb="5">
      <t>ヒダリ</t>
    </rPh>
    <phoneticPr fontId="1"/>
  </si>
  <si>
    <t>公園通路</t>
    <rPh sb="0" eb="2">
      <t>コウエン</t>
    </rPh>
    <rPh sb="2" eb="4">
      <t>ツウロ</t>
    </rPh>
    <phoneticPr fontId="1"/>
  </si>
  <si>
    <t>府中街道を越える</t>
    <rPh sb="0" eb="2">
      <t>フチュウ</t>
    </rPh>
    <rPh sb="2" eb="4">
      <t>カイドウ</t>
    </rPh>
    <rPh sb="5" eb="6">
      <t>コ</t>
    </rPh>
    <phoneticPr fontId="1"/>
  </si>
  <si>
    <t>鶴川街道を越える</t>
    <rPh sb="0" eb="2">
      <t>ツルカワ</t>
    </rPh>
    <rPh sb="2" eb="4">
      <t>カイドウ</t>
    </rPh>
    <rPh sb="5" eb="6">
      <t>コ</t>
    </rPh>
    <phoneticPr fontId="1"/>
  </si>
  <si>
    <t>ガード下くぐる</t>
    <rPh sb="3" eb="4">
      <t>シタ</t>
    </rPh>
    <phoneticPr fontId="1"/>
  </si>
  <si>
    <t>世田谷通りを超える、大きな道を直進</t>
    <rPh sb="0" eb="3">
      <t>セタガヤ</t>
    </rPh>
    <rPh sb="3" eb="4">
      <t>ドオ</t>
    </rPh>
    <rPh sb="6" eb="7">
      <t>コ</t>
    </rPh>
    <rPh sb="10" eb="11">
      <t>オオ</t>
    </rPh>
    <rPh sb="13" eb="14">
      <t>ミチ</t>
    </rPh>
    <rPh sb="15" eb="17">
      <t>チョクシン</t>
    </rPh>
    <phoneticPr fontId="1"/>
  </si>
  <si>
    <t>左</t>
    <rPh sb="0" eb="1">
      <t>ヒダリ</t>
    </rPh>
    <phoneticPr fontId="1"/>
  </si>
  <si>
    <t>T18を超える</t>
    <rPh sb="4" eb="5">
      <t>コ</t>
    </rPh>
    <phoneticPr fontId="1"/>
  </si>
  <si>
    <t>市道</t>
    <rPh sb="0" eb="2">
      <t>シドウ</t>
    </rPh>
    <phoneticPr fontId="1"/>
  </si>
  <si>
    <t>スタート　二子玉川（兵庫島公園）</t>
    <rPh sb="5" eb="9">
      <t>フタコタマガワ</t>
    </rPh>
    <rPh sb="10" eb="13">
      <t>ヒョウゴシマ</t>
    </rPh>
    <rPh sb="13" eb="15">
      <t>コウエン</t>
    </rPh>
    <phoneticPr fontId="1"/>
  </si>
  <si>
    <t>区間</t>
    <rPh sb="0" eb="2">
      <t>クカン</t>
    </rPh>
    <phoneticPr fontId="1"/>
  </si>
  <si>
    <t>進路</t>
    <rPh sb="0" eb="2">
      <t>シンロ</t>
    </rPh>
    <phoneticPr fontId="1"/>
  </si>
  <si>
    <t>通過点</t>
    <rPh sb="0" eb="3">
      <t>ツウカテン</t>
    </rPh>
    <phoneticPr fontId="1"/>
  </si>
  <si>
    <t>情報・その他　[ ]行先道標</t>
    <rPh sb="0" eb="2">
      <t>ジョウホウ</t>
    </rPh>
    <rPh sb="5" eb="6">
      <t>タ</t>
    </rPh>
    <rPh sb="10" eb="12">
      <t>イキサキ</t>
    </rPh>
    <rPh sb="12" eb="14">
      <t>ドウヒョウ</t>
    </rPh>
    <phoneticPr fontId="1"/>
  </si>
  <si>
    <t>左折</t>
    <rPh sb="0" eb="2">
      <t>サセツ</t>
    </rPh>
    <phoneticPr fontId="1"/>
  </si>
  <si>
    <t>右折</t>
    <rPh sb="0" eb="2">
      <t>ウセツ</t>
    </rPh>
    <phoneticPr fontId="1"/>
  </si>
  <si>
    <t>直進</t>
    <rPh sb="0" eb="2">
      <t>チョクシン</t>
    </rPh>
    <phoneticPr fontId="1"/>
  </si>
  <si>
    <t>左側</t>
    <rPh sb="0" eb="2">
      <t>ヒダリガワ</t>
    </rPh>
    <phoneticPr fontId="1"/>
  </si>
  <si>
    <t>合計</t>
    <rPh sb="0" eb="2">
      <t>ゴウケイ</t>
    </rPh>
    <phoneticPr fontId="1"/>
  </si>
  <si>
    <t>往路と異なる、右折後すぐ左折（約50m）</t>
    <rPh sb="0" eb="2">
      <t>オウロ</t>
    </rPh>
    <rPh sb="3" eb="4">
      <t>コト</t>
    </rPh>
    <rPh sb="7" eb="10">
      <t>ウセツゴ</t>
    </rPh>
    <rPh sb="12" eb="14">
      <t>サセツ</t>
    </rPh>
    <rPh sb="15" eb="16">
      <t>ヤク</t>
    </rPh>
    <phoneticPr fontId="1"/>
  </si>
  <si>
    <t>往路と異なる</t>
    <rPh sb="0" eb="2">
      <t>オウロ</t>
    </rPh>
    <rPh sb="3" eb="4">
      <t>コト</t>
    </rPh>
    <phoneticPr fontId="1"/>
  </si>
  <si>
    <t>区道</t>
    <rPh sb="0" eb="2">
      <t>クドウ</t>
    </rPh>
    <phoneticPr fontId="1"/>
  </si>
  <si>
    <t>この先［たまリバー50キロ］案内に沿って</t>
    <rPh sb="2" eb="3">
      <t>サキ</t>
    </rPh>
    <rPh sb="14" eb="16">
      <t>アンナイ</t>
    </rPh>
    <rPh sb="17" eb="18">
      <t>ソ</t>
    </rPh>
    <phoneticPr fontId="1"/>
  </si>
  <si>
    <t>和泉多摩川通り</t>
    <rPh sb="0" eb="5">
      <t>イズミタマガワ</t>
    </rPh>
    <rPh sb="5" eb="6">
      <t>ドオ</t>
    </rPh>
    <phoneticPr fontId="1"/>
  </si>
  <si>
    <t>横断歩道のある交差点</t>
    <rPh sb="0" eb="2">
      <t>オウダン</t>
    </rPh>
    <rPh sb="2" eb="4">
      <t>ホドウ</t>
    </rPh>
    <rPh sb="7" eb="10">
      <t>コウサテン</t>
    </rPh>
    <phoneticPr fontId="1"/>
  </si>
  <si>
    <t>【高林】</t>
    <phoneticPr fontId="1"/>
  </si>
  <si>
    <t>【篠塚】</t>
    <phoneticPr fontId="1"/>
  </si>
  <si>
    <t>【大根村】</t>
    <phoneticPr fontId="1"/>
  </si>
  <si>
    <t>【中野向地】</t>
    <phoneticPr fontId="1"/>
  </si>
  <si>
    <t>【川崎町】</t>
    <phoneticPr fontId="1"/>
  </si>
  <si>
    <t>【小倉橋西】</t>
    <phoneticPr fontId="1"/>
  </si>
  <si>
    <t>【上殿丁字路】</t>
    <phoneticPr fontId="1"/>
  </si>
  <si>
    <t>【新上殿橋東】</t>
    <phoneticPr fontId="1"/>
  </si>
  <si>
    <t>Y</t>
    <phoneticPr fontId="1"/>
  </si>
  <si>
    <t>┫</t>
    <phoneticPr fontId="1"/>
  </si>
  <si>
    <t>【川崎町】</t>
    <phoneticPr fontId="1"/>
  </si>
  <si>
    <t>【中野向地】</t>
    <phoneticPr fontId="1"/>
  </si>
  <si>
    <t>【大根村】</t>
    <phoneticPr fontId="1"/>
  </si>
  <si>
    <t>【篠塚】</t>
    <phoneticPr fontId="1"/>
  </si>
  <si>
    <t>┃</t>
    <phoneticPr fontId="1"/>
  </si>
  <si>
    <t>笛吹峠</t>
    <phoneticPr fontId="1"/>
  </si>
  <si>
    <t>【大橋交差点】</t>
    <phoneticPr fontId="1"/>
  </si>
  <si>
    <t>【鳩山駐在所前】</t>
    <phoneticPr fontId="1"/>
  </si>
  <si>
    <t>【越生高校（北）】</t>
    <phoneticPr fontId="1"/>
  </si>
  <si>
    <t>【飯能日高消防署】</t>
    <rPh sb="1" eb="3">
      <t>イイノウ</t>
    </rPh>
    <rPh sb="3" eb="5">
      <t>ヒダカ</t>
    </rPh>
    <rPh sb="5" eb="8">
      <t>ショウボウショ</t>
    </rPh>
    <phoneticPr fontId="1"/>
  </si>
  <si>
    <t>【中山】</t>
    <phoneticPr fontId="1"/>
  </si>
  <si>
    <t>【東町】</t>
    <phoneticPr fontId="1"/>
  </si>
  <si>
    <t>【広小路】</t>
    <phoneticPr fontId="1"/>
  </si>
  <si>
    <t>K45</t>
  </si>
  <si>
    <t>万年橋を越える</t>
  </si>
  <si>
    <t>K28</t>
  </si>
  <si>
    <t>T28</t>
  </si>
  <si>
    <t>小曽木街道</t>
  </si>
  <si>
    <t>K70</t>
  </si>
  <si>
    <t>正面 能仁寺</t>
  </si>
  <si>
    <t>R299</t>
  </si>
  <si>
    <t>K15</t>
  </si>
  <si>
    <t>K30</t>
  </si>
  <si>
    <t>K11</t>
  </si>
  <si>
    <t>K184</t>
  </si>
  <si>
    <t>K296</t>
  </si>
  <si>
    <t>R140</t>
  </si>
  <si>
    <t>R407</t>
  </si>
  <si>
    <t>R354</t>
  </si>
  <si>
    <t>K152</t>
  </si>
  <si>
    <t>R122</t>
  </si>
  <si>
    <t>K20</t>
  </si>
  <si>
    <t>K128</t>
  </si>
  <si>
    <t>K36</t>
  </si>
  <si>
    <t>前方砂利道</t>
  </si>
  <si>
    <t>R293</t>
  </si>
  <si>
    <t>K268</t>
  </si>
  <si>
    <t>－</t>
  </si>
  <si>
    <t>K131</t>
  </si>
  <si>
    <t>左前方美田中学校（看板あり）</t>
  </si>
  <si>
    <t>K41</t>
  </si>
  <si>
    <t>K179</t>
  </si>
  <si>
    <t>区道、T416</t>
  </si>
  <si>
    <t>S＝信号、【 】=信号名、╋=十字路、┳=T字路、Y=Y字路、┣=├字路、┫=┤字路、ルートは次の通過点までの道路番号、区間は前の通過点からの距離</t>
  </si>
  <si>
    <t>┓</t>
    <phoneticPr fontId="1"/>
  </si>
  <si>
    <t>国立折り返し（多摩サイ）前</t>
    <phoneticPr fontId="1"/>
  </si>
  <si>
    <t>T9</t>
    <phoneticPr fontId="1"/>
  </si>
  <si>
    <t>┫</t>
    <phoneticPr fontId="1"/>
  </si>
  <si>
    <t>←</t>
    <phoneticPr fontId="1"/>
  </si>
  <si>
    <t>川沿いの一方通行</t>
    <rPh sb="0" eb="2">
      <t>カワゾ</t>
    </rPh>
    <rPh sb="4" eb="8">
      <t>イッポウツウコウ</t>
    </rPh>
    <phoneticPr fontId="1"/>
  </si>
  <si>
    <t>奥多摩街道</t>
    <rPh sb="0" eb="5">
      <t>オクタマカイドウ</t>
    </rPh>
    <phoneticPr fontId="1"/>
  </si>
  <si>
    <t>多摩堤通り（正面・ロータリー）を右折</t>
    <rPh sb="0" eb="2">
      <t>タマ</t>
    </rPh>
    <rPh sb="2" eb="3">
      <t>ツツミ</t>
    </rPh>
    <rPh sb="3" eb="4">
      <t>ドオ</t>
    </rPh>
    <rPh sb="6" eb="8">
      <t>ショウメン</t>
    </rPh>
    <rPh sb="16" eb="18">
      <t>ウセツ</t>
    </rPh>
    <phoneticPr fontId="1"/>
  </si>
  <si>
    <t>１つ目┫を左折。地図では未開通の道路を直進。</t>
    <rPh sb="2" eb="3">
      <t>メ</t>
    </rPh>
    <rPh sb="5" eb="7">
      <t>サセツ</t>
    </rPh>
    <rPh sb="8" eb="10">
      <t>チズ</t>
    </rPh>
    <rPh sb="12" eb="15">
      <t>ミカイツウ</t>
    </rPh>
    <rPh sb="16" eb="18">
      <t>ドウロ</t>
    </rPh>
    <rPh sb="19" eb="21">
      <t>チョクシン</t>
    </rPh>
    <phoneticPr fontId="1"/>
  </si>
  <si>
    <t>日付</t>
    <rPh sb="0" eb="2">
      <t>ヒヅケ</t>
    </rPh>
    <phoneticPr fontId="1"/>
  </si>
  <si>
    <t>Ver.</t>
    <phoneticPr fontId="1"/>
  </si>
  <si>
    <t>変更</t>
    <rPh sb="0" eb="2">
      <t>ヘンコウ</t>
    </rPh>
    <phoneticPr fontId="1"/>
  </si>
  <si>
    <t>Ref</t>
    <phoneticPr fontId="1"/>
  </si>
  <si>
    <t>変更内容</t>
    <rPh sb="0" eb="2">
      <t>ヘンコウ</t>
    </rPh>
    <rPh sb="2" eb="4">
      <t>ナイヨウ</t>
    </rPh>
    <phoneticPr fontId="1"/>
  </si>
  <si>
    <t>【石田大橋北】</t>
    <phoneticPr fontId="1"/>
  </si>
  <si>
    <t>←</t>
    <phoneticPr fontId="1"/>
  </si>
  <si>
    <t>【日野万願寺駅前】</t>
    <phoneticPr fontId="1"/>
  </si>
  <si>
    <t>→</t>
    <phoneticPr fontId="1"/>
  </si>
  <si>
    <t>Y</t>
    <phoneticPr fontId="1"/>
  </si>
  <si>
    <t>S</t>
    <phoneticPr fontId="1"/>
  </si>
  <si>
    <t>【栄町5丁目】</t>
    <phoneticPr fontId="1"/>
  </si>
  <si>
    <t>S</t>
    <phoneticPr fontId="1"/>
  </si>
  <si>
    <t>┳</t>
    <phoneticPr fontId="1"/>
  </si>
  <si>
    <t>┫</t>
    <phoneticPr fontId="1"/>
  </si>
  <si>
    <t>【拝島橋南】</t>
    <phoneticPr fontId="1"/>
  </si>
  <si>
    <t>【二宮本宿】</t>
    <phoneticPr fontId="1"/>
  </si>
  <si>
    <t>╋</t>
    <phoneticPr fontId="1"/>
  </si>
  <si>
    <t>【鯉川橋】</t>
    <phoneticPr fontId="1"/>
  </si>
  <si>
    <t>┳</t>
    <phoneticPr fontId="1"/>
  </si>
  <si>
    <t>【青梅市民会館前】</t>
    <phoneticPr fontId="1"/>
  </si>
  <si>
    <t>【成木街道入口】</t>
    <phoneticPr fontId="1"/>
  </si>
  <si>
    <t>【黒沢二丁目】</t>
    <phoneticPr fontId="1"/>
  </si>
  <si>
    <t>┣</t>
    <phoneticPr fontId="1"/>
  </si>
  <si>
    <t>【下畑】</t>
    <phoneticPr fontId="1"/>
  </si>
  <si>
    <t>【中山（西）】</t>
    <phoneticPr fontId="1"/>
  </si>
  <si>
    <t>【台】</t>
    <phoneticPr fontId="1"/>
  </si>
  <si>
    <t>【鹿台橋】</t>
    <phoneticPr fontId="1"/>
  </si>
  <si>
    <t>左折</t>
    <rPh sb="0" eb="2">
      <t>サセ</t>
    </rPh>
    <phoneticPr fontId="1"/>
  </si>
  <si>
    <t>【五明】</t>
    <phoneticPr fontId="1"/>
  </si>
  <si>
    <t>【青山陸橋（西）】</t>
    <phoneticPr fontId="1"/>
  </si>
  <si>
    <t>【総合グランド入口】</t>
    <phoneticPr fontId="1"/>
  </si>
  <si>
    <t>【能増】</t>
    <phoneticPr fontId="1"/>
  </si>
  <si>
    <t>左折</t>
    <rPh sb="0" eb="2">
      <t>サ</t>
    </rPh>
    <phoneticPr fontId="1"/>
  </si>
  <si>
    <t>【今市地蔵前】</t>
    <phoneticPr fontId="1"/>
  </si>
  <si>
    <t>【北柏田】</t>
    <phoneticPr fontId="1"/>
  </si>
  <si>
    <t>右折</t>
    <rPh sb="0" eb="2">
      <t>ウ</t>
    </rPh>
    <phoneticPr fontId="1"/>
  </si>
  <si>
    <t>集落内道が狭いので注意！</t>
    <rPh sb="0" eb="3">
      <t>シュウラクナイ</t>
    </rPh>
    <rPh sb="3" eb="4">
      <t>ミチ</t>
    </rPh>
    <rPh sb="5" eb="6">
      <t>セマ</t>
    </rPh>
    <rPh sb="9" eb="11">
      <t>チュウイ</t>
    </rPh>
    <phoneticPr fontId="1"/>
  </si>
  <si>
    <t>【高月浄水場前】のすぐ手前、合流注意</t>
    <rPh sb="1" eb="3">
      <t>タカツキ</t>
    </rPh>
    <rPh sb="3" eb="7">
      <t>ジョウスイジョウマエ</t>
    </rPh>
    <rPh sb="11" eb="13">
      <t>テマエ</t>
    </rPh>
    <rPh sb="14" eb="16">
      <t>ゴウリュウ</t>
    </rPh>
    <rPh sb="16" eb="18">
      <t>チュウイ</t>
    </rPh>
    <phoneticPr fontId="1"/>
  </si>
  <si>
    <t>この先、多西橋渡る</t>
    <rPh sb="2" eb="3">
      <t>サキ</t>
    </rPh>
    <rPh sb="4" eb="5">
      <t>オオ</t>
    </rPh>
    <rPh sb="5" eb="6">
      <t>ニシ</t>
    </rPh>
    <rPh sb="6" eb="7">
      <t>ハシ</t>
    </rPh>
    <rPh sb="7" eb="8">
      <t>ワタ</t>
    </rPh>
    <phoneticPr fontId="1"/>
  </si>
  <si>
    <t>橋を渡り、２つ目信号、道幅広い</t>
    <rPh sb="0" eb="1">
      <t>ハシ</t>
    </rPh>
    <rPh sb="2" eb="3">
      <t>ワタ</t>
    </rPh>
    <rPh sb="7" eb="8">
      <t>メ</t>
    </rPh>
    <rPh sb="8" eb="10">
      <t>シンゴウ</t>
    </rPh>
    <rPh sb="11" eb="13">
      <t>ミチハバ</t>
    </rPh>
    <rPh sb="13" eb="14">
      <t>ヒロ</t>
    </rPh>
    <phoneticPr fontId="1"/>
  </si>
  <si>
    <t>市道、T250</t>
    <phoneticPr fontId="1"/>
  </si>
  <si>
    <t>この先行止まりの看板を右、クランク状に上り坂</t>
    <rPh sb="2" eb="3">
      <t>サキ</t>
    </rPh>
    <rPh sb="3" eb="4">
      <t>イ</t>
    </rPh>
    <rPh sb="4" eb="5">
      <t>ド</t>
    </rPh>
    <rPh sb="8" eb="10">
      <t>カンバン</t>
    </rPh>
    <rPh sb="11" eb="12">
      <t>ミギ</t>
    </rPh>
    <rPh sb="17" eb="18">
      <t>ジョウ</t>
    </rPh>
    <rPh sb="19" eb="20">
      <t>ノボ</t>
    </rPh>
    <rPh sb="21" eb="22">
      <t>ザカ</t>
    </rPh>
    <phoneticPr fontId="1"/>
  </si>
  <si>
    <t>角にスーパーいなげや</t>
    <rPh sb="0" eb="1">
      <t>カド</t>
    </rPh>
    <phoneticPr fontId="1"/>
  </si>
  <si>
    <t>新満地トンネルは自転車通行禁止
側道から旧道、満地トンネル迂回</t>
    <rPh sb="0" eb="1">
      <t>シン</t>
    </rPh>
    <rPh sb="1" eb="3">
      <t>マンチ</t>
    </rPh>
    <rPh sb="16" eb="18">
      <t>ソクドウ</t>
    </rPh>
    <rPh sb="20" eb="22">
      <t>キュウドウ</t>
    </rPh>
    <rPh sb="23" eb="25">
      <t>マンチ</t>
    </rPh>
    <rPh sb="29" eb="31">
      <t>ウカイ</t>
    </rPh>
    <phoneticPr fontId="1"/>
  </si>
  <si>
    <t>鋭角に左折、柵、車止めに注意
満地トンネルへ</t>
    <rPh sb="0" eb="2">
      <t>エイカク</t>
    </rPh>
    <rPh sb="3" eb="5">
      <t>サセツ</t>
    </rPh>
    <rPh sb="15" eb="17">
      <t>マンチ</t>
    </rPh>
    <phoneticPr fontId="1"/>
  </si>
  <si>
    <t>石田大橋手前180m、左にカーブミラー有</t>
    <rPh sb="0" eb="2">
      <t>イシダ</t>
    </rPh>
    <rPh sb="2" eb="4">
      <t>オオハシ</t>
    </rPh>
    <rPh sb="4" eb="6">
      <t>テマエ</t>
    </rPh>
    <rPh sb="11" eb="12">
      <t>ヒダリ</t>
    </rPh>
    <rPh sb="19" eb="20">
      <t>アリ</t>
    </rPh>
    <phoneticPr fontId="1"/>
  </si>
  <si>
    <t>→</t>
    <phoneticPr fontId="1"/>
  </si>
  <si>
    <t>次のポイントは20m先（すぐ左折）</t>
    <rPh sb="0" eb="1">
      <t>ツギ</t>
    </rPh>
    <rPh sb="10" eb="11">
      <t>サキ</t>
    </rPh>
    <rPh sb="14" eb="16">
      <t>サセツ</t>
    </rPh>
    <phoneticPr fontId="1"/>
  </si>
  <si>
    <t>この先、石田大橋渡る</t>
    <rPh sb="2" eb="3">
      <t>サキ</t>
    </rPh>
    <rPh sb="4" eb="6">
      <t>イシダ</t>
    </rPh>
    <rPh sb="6" eb="8">
      <t>オオハシ</t>
    </rPh>
    <rPh sb="8" eb="9">
      <t>ワタ</t>
    </rPh>
    <phoneticPr fontId="1"/>
  </si>
  <si>
    <t>この先、モノレール高架下を走る</t>
    <rPh sb="2" eb="3">
      <t>サキ</t>
    </rPh>
    <rPh sb="9" eb="12">
      <t>コウカシタ</t>
    </rPh>
    <rPh sb="13" eb="14">
      <t>ハシ</t>
    </rPh>
    <phoneticPr fontId="1"/>
  </si>
  <si>
    <t>←</t>
    <phoneticPr fontId="1"/>
  </si>
  <si>
    <t>Ｓ</t>
    <phoneticPr fontId="1"/>
  </si>
  <si>
    <t>Ｓ</t>
    <phoneticPr fontId="1"/>
  </si>
  <si>
    <t>Ｓ</t>
    <phoneticPr fontId="1"/>
  </si>
  <si>
    <t>【八王子車検場入口】</t>
    <rPh sb="1" eb="4">
      <t>ハチオウジ</t>
    </rPh>
    <rPh sb="4" eb="6">
      <t>シャケン</t>
    </rPh>
    <rPh sb="6" eb="7">
      <t>バ</t>
    </rPh>
    <rPh sb="7" eb="9">
      <t>イリグチ</t>
    </rPh>
    <phoneticPr fontId="1"/>
  </si>
  <si>
    <t>土手沿いに運動公園を通過</t>
    <rPh sb="0" eb="2">
      <t>ドテ</t>
    </rPh>
    <rPh sb="2" eb="3">
      <t>ゾ</t>
    </rPh>
    <rPh sb="5" eb="9">
      <t>ウンドウコウエン</t>
    </rPh>
    <rPh sb="10" eb="12">
      <t>ツウカ</t>
    </rPh>
    <phoneticPr fontId="1"/>
  </si>
  <si>
    <t>T181</t>
    <phoneticPr fontId="1"/>
  </si>
  <si>
    <t>K29</t>
    <phoneticPr fontId="1"/>
  </si>
  <si>
    <t>K29</t>
    <phoneticPr fontId="1"/>
  </si>
  <si>
    <t>S</t>
    <phoneticPr fontId="1"/>
  </si>
  <si>
    <t>K29</t>
    <phoneticPr fontId="1"/>
  </si>
  <si>
    <t>市道、K131</t>
    <phoneticPr fontId="1"/>
  </si>
  <si>
    <t>セブンイレブン</t>
    <phoneticPr fontId="1"/>
  </si>
  <si>
    <t>[宇都宮　鹿沼]</t>
    <rPh sb="1" eb="4">
      <t>ウツノミヤ</t>
    </rPh>
    <rPh sb="5" eb="7">
      <t>カヌマ</t>
    </rPh>
    <phoneticPr fontId="1"/>
  </si>
  <si>
    <t>[宇都宮]　鹿沼環状線</t>
    <rPh sb="1" eb="4">
      <t>ウツノミヤ</t>
    </rPh>
    <rPh sb="6" eb="8">
      <t>カヌマ</t>
    </rPh>
    <rPh sb="8" eb="10">
      <t>カンジョウ</t>
    </rPh>
    <rPh sb="10" eb="11">
      <t>セン</t>
    </rPh>
    <phoneticPr fontId="1"/>
  </si>
  <si>
    <t>[鹿沼市街]　西松屋</t>
    <rPh sb="1" eb="3">
      <t>カヌマ</t>
    </rPh>
    <rPh sb="3" eb="5">
      <t>シガイ</t>
    </rPh>
    <rPh sb="7" eb="10">
      <t>ニシマツヤ</t>
    </rPh>
    <phoneticPr fontId="1"/>
  </si>
  <si>
    <t>市道、R293</t>
    <phoneticPr fontId="1"/>
  </si>
  <si>
    <t>╋</t>
    <phoneticPr fontId="1"/>
  </si>
  <si>
    <t>[足利　栃木市]　鹿沼環状線　西松屋</t>
    <rPh sb="1" eb="3">
      <t>アシカガ</t>
    </rPh>
    <rPh sb="4" eb="7">
      <t>トチギシ</t>
    </rPh>
    <rPh sb="9" eb="11">
      <t>カヌマ</t>
    </rPh>
    <rPh sb="11" eb="14">
      <t>カンジョウセン</t>
    </rPh>
    <rPh sb="15" eb="18">
      <t>ニシマツヤ</t>
    </rPh>
    <phoneticPr fontId="1"/>
  </si>
  <si>
    <t>[足利　栃木市]</t>
    <rPh sb="1" eb="3">
      <t>アシカガ</t>
    </rPh>
    <rPh sb="4" eb="7">
      <t>トチギシ</t>
    </rPh>
    <phoneticPr fontId="1"/>
  </si>
  <si>
    <t>【追分交差点】</t>
    <rPh sb="3" eb="6">
      <t>コウサテン</t>
    </rPh>
    <phoneticPr fontId="1"/>
  </si>
  <si>
    <t>合流注意！必ず一時停止すること。</t>
    <rPh sb="2" eb="4">
      <t>チュウイ</t>
    </rPh>
    <rPh sb="5" eb="6">
      <t>カナラ</t>
    </rPh>
    <rPh sb="7" eb="11">
      <t>イチジテイシ</t>
    </rPh>
    <phoneticPr fontId="1"/>
  </si>
  <si>
    <t>手前の踏切、線路斜め通過注意！</t>
    <rPh sb="0" eb="2">
      <t>テマエ</t>
    </rPh>
    <rPh sb="3" eb="5">
      <t>フミキリ</t>
    </rPh>
    <rPh sb="6" eb="8">
      <t>センロ</t>
    </rPh>
    <rPh sb="8" eb="9">
      <t>ナナ</t>
    </rPh>
    <rPh sb="10" eb="12">
      <t>ツウカ</t>
    </rPh>
    <rPh sb="12" eb="14">
      <t>チュウイ</t>
    </rPh>
    <phoneticPr fontId="1"/>
  </si>
  <si>
    <t>[飯能]</t>
    <rPh sb="1" eb="3">
      <t>ハンノウ</t>
    </rPh>
    <phoneticPr fontId="1"/>
  </si>
  <si>
    <t>道なり、岩根橋を渡る</t>
    <rPh sb="4" eb="6">
      <t>イワネ</t>
    </rPh>
    <phoneticPr fontId="1"/>
  </si>
  <si>
    <t>[天覧山 市民会館 郷土館]</t>
    <phoneticPr fontId="1"/>
  </si>
  <si>
    <t>[川越]</t>
    <rPh sb="1" eb="3">
      <t>カワゴエ</t>
    </rPh>
    <phoneticPr fontId="1"/>
  </si>
  <si>
    <t>[川越　日高]</t>
    <rPh sb="1" eb="3">
      <t>カワゴエ</t>
    </rPh>
    <rPh sb="4" eb="6">
      <t>ヒダカ</t>
    </rPh>
    <phoneticPr fontId="1"/>
  </si>
  <si>
    <t>[寄居　小川]</t>
    <rPh sb="1" eb="3">
      <t>ヨリイ</t>
    </rPh>
    <rPh sb="4" eb="6">
      <t>オガワ</t>
    </rPh>
    <phoneticPr fontId="1"/>
  </si>
  <si>
    <t>[熊谷]</t>
    <rPh sb="1" eb="3">
      <t>クマガヤ</t>
    </rPh>
    <phoneticPr fontId="1"/>
  </si>
  <si>
    <t>[寄居　花園橋]</t>
    <rPh sb="1" eb="3">
      <t>ヨリイ</t>
    </rPh>
    <rPh sb="4" eb="7">
      <t>ハナゾノバシ</t>
    </rPh>
    <phoneticPr fontId="1"/>
  </si>
  <si>
    <t>[寄居]</t>
    <rPh sb="1" eb="3">
      <t>ヨリイ</t>
    </rPh>
    <phoneticPr fontId="1"/>
  </si>
  <si>
    <t>K296</t>
    <phoneticPr fontId="1"/>
  </si>
  <si>
    <t>[花園橋]</t>
    <rPh sb="1" eb="4">
      <t>ハナゾノバシ</t>
    </rPh>
    <phoneticPr fontId="1"/>
  </si>
  <si>
    <t>[国道140号　花園橋]</t>
    <rPh sb="1" eb="3">
      <t>コクドウ</t>
    </rPh>
    <rPh sb="6" eb="7">
      <t>ゴウ</t>
    </rPh>
    <rPh sb="8" eb="11">
      <t>ハナゾノバシ</t>
    </rPh>
    <phoneticPr fontId="1"/>
  </si>
  <si>
    <t>[太田]</t>
    <rPh sb="1" eb="3">
      <t>オオタ</t>
    </rPh>
    <phoneticPr fontId="1"/>
  </si>
  <si>
    <t>[館林] 東国文化歴史街道</t>
    <rPh sb="1" eb="3">
      <t>タテバヤシ</t>
    </rPh>
    <phoneticPr fontId="1"/>
  </si>
  <si>
    <t>[瑞穂] 　信号名を確認、消防署の先にある交差点</t>
    <rPh sb="1" eb="3">
      <t>ミズホ</t>
    </rPh>
    <phoneticPr fontId="1"/>
  </si>
  <si>
    <t>スタート地点（通過）</t>
    <rPh sb="4" eb="6">
      <t>チテン</t>
    </rPh>
    <rPh sb="7" eb="9">
      <t>ツウカ</t>
    </rPh>
    <phoneticPr fontId="1"/>
  </si>
  <si>
    <t>兵庫橋をわたりスロープを右に上って道路にでてそのまま右へ。</t>
    <phoneticPr fontId="1"/>
  </si>
  <si>
    <t>ジャイアントストアの先、狭い路地２つ目┫を左折（１つ目┫左折でも可）</t>
    <rPh sb="10" eb="11">
      <t>サキ</t>
    </rPh>
    <phoneticPr fontId="1"/>
  </si>
  <si>
    <t>Finish セブンイレブン世田谷玉川店</t>
    <phoneticPr fontId="1"/>
  </si>
  <si>
    <t>この先ジャイアントストア</t>
    <rPh sb="2" eb="3">
      <t>サキ</t>
    </rPh>
    <phoneticPr fontId="1"/>
  </si>
  <si>
    <t>┃</t>
    <phoneticPr fontId="1"/>
  </si>
  <si>
    <t>[足利　栃木市]　例幣使街道</t>
    <rPh sb="1" eb="3">
      <t>アシカガ</t>
    </rPh>
    <rPh sb="4" eb="7">
      <t>トチギシ</t>
    </rPh>
    <rPh sb="9" eb="12">
      <t>レイヘイシ</t>
    </rPh>
    <rPh sb="12" eb="14">
      <t>カイドウ</t>
    </rPh>
    <phoneticPr fontId="1"/>
  </si>
  <si>
    <t>[金崎駅]</t>
    <rPh sb="1" eb="3">
      <t>カネサキ</t>
    </rPh>
    <rPh sb="3" eb="4">
      <t>エキ</t>
    </rPh>
    <phoneticPr fontId="1"/>
  </si>
  <si>
    <t>セブンイレブン手前を左折</t>
    <rPh sb="7" eb="9">
      <t>テマエ</t>
    </rPh>
    <rPh sb="10" eb="12">
      <t>サセツ</t>
    </rPh>
    <phoneticPr fontId="1"/>
  </si>
  <si>
    <t>【卒島】セブンイレブンの次の信号を左折</t>
    <rPh sb="12" eb="13">
      <t>ツギ</t>
    </rPh>
    <rPh sb="17" eb="19">
      <t>サセツ</t>
    </rPh>
    <phoneticPr fontId="1"/>
  </si>
  <si>
    <t>道なり</t>
    <rPh sb="0" eb="1">
      <t>ミチ</t>
    </rPh>
    <phoneticPr fontId="1"/>
  </si>
  <si>
    <t>[太田　足利]</t>
    <rPh sb="1" eb="3">
      <t>オオタ</t>
    </rPh>
    <rPh sb="4" eb="6">
      <t>アシカガ</t>
    </rPh>
    <phoneticPr fontId="1"/>
  </si>
  <si>
    <t>[太田　国道50号]</t>
    <rPh sb="1" eb="3">
      <t>オオタ</t>
    </rPh>
    <rPh sb="4" eb="6">
      <t>コクドウ</t>
    </rPh>
    <rPh sb="8" eb="9">
      <t>ゴウ</t>
    </rPh>
    <phoneticPr fontId="1"/>
  </si>
  <si>
    <t>[太田] 二段階右折</t>
    <rPh sb="1" eb="3">
      <t>オオタ</t>
    </rPh>
    <rPh sb="5" eb="8">
      <t>ニダンカイ</t>
    </rPh>
    <rPh sb="8" eb="10">
      <t>ウセツ</t>
    </rPh>
    <phoneticPr fontId="1"/>
  </si>
  <si>
    <t>[高崎　大泉]</t>
    <rPh sb="1" eb="3">
      <t>タカサキ</t>
    </rPh>
    <rPh sb="4" eb="6">
      <t>オオイズミ</t>
    </rPh>
    <phoneticPr fontId="1"/>
  </si>
  <si>
    <t>[足利]</t>
    <rPh sb="1" eb="3">
      <t>アシカガ</t>
    </rPh>
    <phoneticPr fontId="1"/>
  </si>
  <si>
    <t>[館林]</t>
    <rPh sb="1" eb="3">
      <t>タテバヤシ</t>
    </rPh>
    <phoneticPr fontId="1"/>
  </si>
  <si>
    <t>[佐野　田沼]　例幣使街道</t>
    <rPh sb="1" eb="3">
      <t>サノ</t>
    </rPh>
    <rPh sb="4" eb="6">
      <t>タヌマ</t>
    </rPh>
    <phoneticPr fontId="1"/>
  </si>
  <si>
    <t>[佐野]　例幣使街道</t>
    <phoneticPr fontId="1"/>
  </si>
  <si>
    <t>例幣使街道</t>
    <rPh sb="0" eb="3">
      <t>レイヘイシ</t>
    </rPh>
    <rPh sb="3" eb="5">
      <t>カイドウ</t>
    </rPh>
    <phoneticPr fontId="1"/>
  </si>
  <si>
    <t>右側</t>
    <rPh sb="0" eb="2">
      <t>ミギガワ</t>
    </rPh>
    <phoneticPr fontId="1"/>
  </si>
  <si>
    <t>この先【能増】を直進、往路と別ルート</t>
    <rPh sb="2" eb="3">
      <t>サキ</t>
    </rPh>
    <rPh sb="4" eb="6">
      <t>ノウマ</t>
    </rPh>
    <rPh sb="8" eb="10">
      <t>チョクシン</t>
    </rPh>
    <rPh sb="11" eb="13">
      <t>オウロ</t>
    </rPh>
    <rPh sb="14" eb="15">
      <t>ベツ</t>
    </rPh>
    <phoneticPr fontId="1"/>
  </si>
  <si>
    <t>嵐山駅（東）交差点の次の信号、押しボタンで右折</t>
    <rPh sb="10" eb="11">
      <t>ツギ</t>
    </rPh>
    <rPh sb="12" eb="14">
      <t>シンゴウ</t>
    </rPh>
    <rPh sb="15" eb="16">
      <t>オ</t>
    </rPh>
    <rPh sb="21" eb="23">
      <t>ウセツ</t>
    </rPh>
    <phoneticPr fontId="1"/>
  </si>
  <si>
    <t>市道、R299</t>
    <phoneticPr fontId="1"/>
  </si>
  <si>
    <t>【稲荷分署入口】</t>
    <rPh sb="3" eb="5">
      <t>ブンショ</t>
    </rPh>
    <phoneticPr fontId="1"/>
  </si>
  <si>
    <t>K218</t>
    <phoneticPr fontId="1"/>
  </si>
  <si>
    <t>［瑞穂］　鋭角に左折したあと道なりに右へ</t>
    <phoneticPr fontId="1"/>
  </si>
  <si>
    <t>PC1 セブン−イレブン青梅畑中３丁目店</t>
    <phoneticPr fontId="1"/>
  </si>
  <si>
    <t>PC間</t>
    <rPh sb="2" eb="3">
      <t>アイダ</t>
    </rPh>
    <phoneticPr fontId="1"/>
  </si>
  <si>
    <t>R16</t>
    <phoneticPr fontId="1"/>
  </si>
  <si>
    <t>T256</t>
    <phoneticPr fontId="1"/>
  </si>
  <si>
    <t>手前左側マクドナルド、二段階右折</t>
    <rPh sb="11" eb="14">
      <t>ニダンカイ</t>
    </rPh>
    <rPh sb="14" eb="16">
      <t>ウセツ</t>
    </rPh>
    <phoneticPr fontId="1"/>
  </si>
  <si>
    <t>K142</t>
    <phoneticPr fontId="1"/>
  </si>
  <si>
    <t>K142</t>
    <phoneticPr fontId="1"/>
  </si>
  <si>
    <t>バイパスへ行かない、必ず左折！</t>
    <rPh sb="5" eb="6">
      <t>イ</t>
    </rPh>
    <rPh sb="10" eb="11">
      <t>カナラ</t>
    </rPh>
    <rPh sb="12" eb="14">
      <t>サセツ</t>
    </rPh>
    <phoneticPr fontId="1"/>
  </si>
  <si>
    <t>正面信号機には交差点名表示なし</t>
    <rPh sb="0" eb="2">
      <t>ショウメン</t>
    </rPh>
    <rPh sb="2" eb="5">
      <t>シンゴウキ</t>
    </rPh>
    <rPh sb="7" eb="10">
      <t>コウサテン</t>
    </rPh>
    <rPh sb="10" eb="11">
      <t>メイ</t>
    </rPh>
    <rPh sb="11" eb="13">
      <t>ヒョウジ</t>
    </rPh>
    <phoneticPr fontId="1"/>
  </si>
  <si>
    <t>2019年 BRM102たまがわ400km　北関東</t>
    <rPh sb="4" eb="5">
      <t>ネン</t>
    </rPh>
    <rPh sb="22" eb="25">
      <t>キタカントウ</t>
    </rPh>
    <phoneticPr fontId="1"/>
  </si>
  <si>
    <t>【猿田】</t>
    <rPh sb="1" eb="3">
      <t>サルタ</t>
    </rPh>
    <phoneticPr fontId="1"/>
  </si>
  <si>
    <t>K30</t>
    <phoneticPr fontId="1"/>
  </si>
  <si>
    <t>[太田　国道17号]</t>
    <rPh sb="1" eb="3">
      <t>オオタ</t>
    </rPh>
    <rPh sb="4" eb="6">
      <t>コクドウ</t>
    </rPh>
    <rPh sb="8" eb="9">
      <t>ゴウ</t>
    </rPh>
    <phoneticPr fontId="1"/>
  </si>
  <si>
    <t>R140</t>
    <phoneticPr fontId="1"/>
  </si>
  <si>
    <t>R140、R407</t>
    <phoneticPr fontId="1"/>
  </si>
  <si>
    <t>【稲岡町】</t>
    <rPh sb="1" eb="2">
      <t>イネ</t>
    </rPh>
    <phoneticPr fontId="1"/>
  </si>
  <si>
    <t>東武線アンダーパス、渋滞時には側道利用推奨。</t>
    <rPh sb="0" eb="3">
      <t>トウブセン</t>
    </rPh>
    <rPh sb="10" eb="12">
      <t>ジュウタイ</t>
    </rPh>
    <rPh sb="12" eb="13">
      <t>ジ</t>
    </rPh>
    <rPh sb="15" eb="17">
      <t>ソクドウ</t>
    </rPh>
    <rPh sb="17" eb="19">
      <t>リヨウ</t>
    </rPh>
    <rPh sb="19" eb="21">
      <t>スイショウ</t>
    </rPh>
    <phoneticPr fontId="1"/>
  </si>
  <si>
    <t>市道、K237</t>
    <rPh sb="0" eb="2">
      <t>シドウ</t>
    </rPh>
    <phoneticPr fontId="1"/>
  </si>
  <si>
    <t>I</t>
    <phoneticPr fontId="1"/>
  </si>
  <si>
    <t>K151、K141、K270、K75</t>
    <phoneticPr fontId="1"/>
  </si>
  <si>
    <t>K67、K36</t>
    <phoneticPr fontId="1"/>
  </si>
  <si>
    <t>[足利　栃木　北関東道]　例幣使街道</t>
    <rPh sb="1" eb="3">
      <t>アシカガ</t>
    </rPh>
    <rPh sb="4" eb="6">
      <t>トチギ</t>
    </rPh>
    <rPh sb="7" eb="8">
      <t>キタ</t>
    </rPh>
    <rPh sb="8" eb="10">
      <t>カントウ</t>
    </rPh>
    <rPh sb="10" eb="11">
      <t>ミチ</t>
    </rPh>
    <rPh sb="13" eb="16">
      <t>レイヘイシ</t>
    </rPh>
    <rPh sb="16" eb="18">
      <t>カイドウ</t>
    </rPh>
    <phoneticPr fontId="1"/>
  </si>
  <si>
    <t>[日光 鹿沼市街] 直進せず左折</t>
    <rPh sb="1" eb="3">
      <t>ニッコウ</t>
    </rPh>
    <rPh sb="6" eb="8">
      <t>シガイ</t>
    </rPh>
    <rPh sb="10" eb="12">
      <t>チョクシン</t>
    </rPh>
    <rPh sb="14" eb="16">
      <t>サセツ</t>
    </rPh>
    <phoneticPr fontId="1"/>
  </si>
  <si>
    <t>I</t>
    <phoneticPr fontId="1"/>
  </si>
  <si>
    <t>K36、K67</t>
    <phoneticPr fontId="1"/>
  </si>
  <si>
    <t>旧例幣使街道</t>
    <rPh sb="0" eb="1">
      <t>キュウ</t>
    </rPh>
    <rPh sb="1" eb="6">
      <t>レイヘイシカイドウ</t>
    </rPh>
    <phoneticPr fontId="1"/>
  </si>
  <si>
    <t>K175、市道</t>
    <rPh sb="5" eb="7">
      <t>シドウ</t>
    </rPh>
    <phoneticPr fontId="1"/>
  </si>
  <si>
    <t>K237</t>
    <phoneticPr fontId="1"/>
  </si>
  <si>
    <t>[熊谷運動公園]</t>
    <rPh sb="1" eb="3">
      <t>クマガヤ</t>
    </rPh>
    <rPh sb="3" eb="5">
      <t>ウンドウ</t>
    </rPh>
    <rPh sb="5" eb="7">
      <t>コウエン</t>
    </rPh>
    <phoneticPr fontId="1"/>
  </si>
  <si>
    <t xml:space="preserve">R407 </t>
    <phoneticPr fontId="1"/>
  </si>
  <si>
    <t>PC2 ファミリーマートヤマキ花園店（右側）</t>
    <rPh sb="19" eb="21">
      <t>ミギガワ</t>
    </rPh>
    <phoneticPr fontId="1"/>
  </si>
  <si>
    <t>PC3 セブン・イレブン小山生駒店（右側）</t>
    <rPh sb="12" eb="14">
      <t>コヤマ</t>
    </rPh>
    <rPh sb="14" eb="16">
      <t>イコマ</t>
    </rPh>
    <rPh sb="16" eb="17">
      <t>テン</t>
    </rPh>
    <rPh sb="18" eb="20">
      <t>ミギガワ</t>
    </rPh>
    <phoneticPr fontId="1"/>
  </si>
  <si>
    <t>折返し</t>
    <rPh sb="0" eb="2">
      <t>オリカエ</t>
    </rPh>
    <phoneticPr fontId="1"/>
  </si>
  <si>
    <t>Y</t>
    <phoneticPr fontId="1"/>
  </si>
  <si>
    <t>【友田】</t>
    <rPh sb="1" eb="3">
      <t>トモダ</t>
    </rPh>
    <phoneticPr fontId="1"/>
  </si>
  <si>
    <t>S</t>
    <phoneticPr fontId="1"/>
  </si>
  <si>
    <t>S</t>
    <phoneticPr fontId="1"/>
  </si>
  <si>
    <t>T411</t>
    <phoneticPr fontId="1"/>
  </si>
  <si>
    <t xml:space="preserve">K249 </t>
    <phoneticPr fontId="1"/>
  </si>
  <si>
    <t>7:00～（7時スタート）</t>
    <phoneticPr fontId="1"/>
  </si>
  <si>
    <t>11:55～18:08（7時スタート）</t>
    <phoneticPr fontId="1"/>
  </si>
  <si>
    <t>19:08～1/3　10:00 （7時スタート）</t>
    <phoneticPr fontId="1"/>
  </si>
  <si>
    <t>【山王宮】</t>
    <rPh sb="1" eb="2">
      <t>ヤマ</t>
    </rPh>
    <rPh sb="2" eb="4">
      <t>オウキュウ</t>
    </rPh>
    <phoneticPr fontId="1"/>
  </si>
  <si>
    <t>左側「道の駅めぬま」トイレ、休憩施設あり</t>
    <rPh sb="0" eb="2">
      <t>ヒダリガワ</t>
    </rPh>
    <rPh sb="3" eb="4">
      <t>ミチ</t>
    </rPh>
    <rPh sb="5" eb="6">
      <t>エキ</t>
    </rPh>
    <rPh sb="14" eb="16">
      <t>キュウケイ</t>
    </rPh>
    <rPh sb="16" eb="18">
      <t>シセツ</t>
    </rPh>
    <phoneticPr fontId="1"/>
  </si>
  <si>
    <t>注釈を6時スタートから7時スタートに</t>
    <rPh sb="0" eb="2">
      <t>チュウシャク</t>
    </rPh>
    <rPh sb="4" eb="5">
      <t>ジ</t>
    </rPh>
    <rPh sb="12" eb="13">
      <t>ジ</t>
    </rPh>
    <phoneticPr fontId="1"/>
  </si>
  <si>
    <t>62＆102</t>
    <phoneticPr fontId="1"/>
  </si>
  <si>
    <t>山大宮→山王宮</t>
    <rPh sb="0" eb="3">
      <t>ヤマオオミヤ</t>
    </rPh>
    <rPh sb="4" eb="5">
      <t>ヤマ</t>
    </rPh>
    <rPh sb="5" eb="7">
      <t>オウキュウ</t>
    </rPh>
    <phoneticPr fontId="1"/>
  </si>
  <si>
    <t>道の駅　ねむま→めぬま</t>
    <rPh sb="0" eb="1">
      <t>ミチ</t>
    </rPh>
    <rPh sb="2" eb="3">
      <t>エキ</t>
    </rPh>
    <phoneticPr fontId="1"/>
  </si>
  <si>
    <t>8:26～10:27（7時スタート）　折り返し</t>
    <rPh sb="19" eb="20">
      <t>オ</t>
    </rPh>
    <rPh sb="21" eb="22">
      <t>カエ</t>
    </rPh>
    <phoneticPr fontId="1"/>
  </si>
  <si>
    <t>対向車注意！</t>
    <rPh sb="0" eb="3">
      <t>タイコウシャ</t>
    </rPh>
    <rPh sb="3" eb="5">
      <t>チュウイ</t>
    </rPh>
    <phoneticPr fontId="1"/>
  </si>
  <si>
    <t>参考</t>
    <rPh sb="0" eb="2">
      <t>サンコウ</t>
    </rPh>
    <phoneticPr fontId="1"/>
  </si>
  <si>
    <t>ルートラボ（往路）</t>
    <rPh sb="6" eb="8">
      <t>オウロ</t>
    </rPh>
    <phoneticPr fontId="1"/>
  </si>
  <si>
    <t>ルートラボ（復路）</t>
    <rPh sb="6" eb="8">
      <t>フクロ</t>
    </rPh>
    <phoneticPr fontId="1"/>
  </si>
  <si>
    <t>https://latlonglab.yahoo.co.jp/route/watch?id=9346f5eb882a8fc0788ea5ae96ba53a0</t>
  </si>
  <si>
    <t>https://latlonglab.yahoo.co.jp/route/watch?id=92ad61a8b3009341d300f0a9ba172f1e</t>
  </si>
  <si>
    <t>通過チェック ファミリーマートヤマキ花園店</t>
    <rPh sb="0" eb="2">
      <t>ツウカ</t>
    </rPh>
    <phoneticPr fontId="1"/>
  </si>
  <si>
    <t>セブンイレブン森林公園入口店→宇都宮森林公園入口店</t>
    <rPh sb="7" eb="9">
      <t>シンリン</t>
    </rPh>
    <rPh sb="9" eb="11">
      <t>コウエン</t>
    </rPh>
    <rPh sb="11" eb="13">
      <t>イリグチ</t>
    </rPh>
    <rPh sb="13" eb="14">
      <t>ミセ</t>
    </rPh>
    <rPh sb="15" eb="18">
      <t>ウツノミヤ</t>
    </rPh>
    <rPh sb="18" eb="20">
      <t>シンリン</t>
    </rPh>
    <rPh sb="20" eb="22">
      <t>コウエン</t>
    </rPh>
    <rPh sb="22" eb="24">
      <t>イリグチ</t>
    </rPh>
    <rPh sb="24" eb="25">
      <t>ミセ</t>
    </rPh>
    <phoneticPr fontId="1"/>
  </si>
  <si>
    <t>PC６を通過チェックに変更</t>
    <rPh sb="4" eb="6">
      <t>ツウカ</t>
    </rPh>
    <rPh sb="11" eb="13">
      <t>ヘンコウ</t>
    </rPh>
    <phoneticPr fontId="1"/>
  </si>
  <si>
    <t>PC7→PC6</t>
    <phoneticPr fontId="1"/>
  </si>
  <si>
    <t>【篠塚西】</t>
    <rPh sb="1" eb="3">
      <t>シノヅカ</t>
    </rPh>
    <rPh sb="3" eb="4">
      <t>ニシ</t>
    </rPh>
    <phoneticPr fontId="1"/>
  </si>
  <si>
    <t>PC4 セブン・イレブン宇都宮森林公園入口（右側）</t>
    <rPh sb="12" eb="15">
      <t>ウツノミヤ</t>
    </rPh>
    <rPh sb="15" eb="17">
      <t>シンリン</t>
    </rPh>
    <rPh sb="17" eb="19">
      <t>コウエン</t>
    </rPh>
    <rPh sb="19" eb="21">
      <t>イリグチ</t>
    </rPh>
    <rPh sb="22" eb="24">
      <t>ミギガワ</t>
    </rPh>
    <phoneticPr fontId="1"/>
  </si>
  <si>
    <t>　</t>
    <phoneticPr fontId="1"/>
  </si>
  <si>
    <t>【四本木】削除、猿田から埼玉医大までのバイパス完成のため。</t>
    <rPh sb="1" eb="4">
      <t>シホンギ</t>
    </rPh>
    <rPh sb="5" eb="7">
      <t>サクジョ</t>
    </rPh>
    <rPh sb="8" eb="10">
      <t>サルタ</t>
    </rPh>
    <rPh sb="12" eb="14">
      <t>サイタマ</t>
    </rPh>
    <rPh sb="14" eb="16">
      <t>イダイ</t>
    </rPh>
    <rPh sb="23" eb="25">
      <t>カンセイ</t>
    </rPh>
    <phoneticPr fontId="1"/>
  </si>
  <si>
    <t>63，99</t>
    <phoneticPr fontId="1"/>
  </si>
  <si>
    <t>【篠塚西】交差点名追加</t>
    <rPh sb="1" eb="3">
      <t>シノヅカ</t>
    </rPh>
    <rPh sb="3" eb="4">
      <t>ニシ</t>
    </rPh>
    <rPh sb="5" eb="8">
      <t>コウサテン</t>
    </rPh>
    <rPh sb="8" eb="9">
      <t>メイ</t>
    </rPh>
    <rPh sb="9" eb="11">
      <t>ツイカ</t>
    </rPh>
    <phoneticPr fontId="1"/>
  </si>
  <si>
    <t>【篠塚西】</t>
    <rPh sb="1" eb="3">
      <t>シノヅカ</t>
    </rPh>
    <rPh sb="3" eb="4">
      <t>ニシ</t>
    </rPh>
    <phoneticPr fontId="1"/>
  </si>
  <si>
    <t>PC5 ファミリーマート栃木西水代店（左側）</t>
    <rPh sb="12" eb="14">
      <t>トチギ</t>
    </rPh>
    <rPh sb="14" eb="15">
      <t>ニシ</t>
    </rPh>
    <rPh sb="15" eb="17">
      <t>ミズシロ</t>
    </rPh>
    <rPh sb="17" eb="18">
      <t>ミセ</t>
    </rPh>
    <rPh sb="19" eb="21">
      <t>ヒダリガワ</t>
    </rPh>
    <phoneticPr fontId="1"/>
  </si>
  <si>
    <t>PC5変更　イートインがあるファミマに変更（+4.6㎞）</t>
    <rPh sb="3" eb="5">
      <t>ヘンコウ</t>
    </rPh>
    <rPh sb="19" eb="21">
      <t>ヘンコウ</t>
    </rPh>
    <phoneticPr fontId="1"/>
  </si>
  <si>
    <t>日高の30号線バイパス完成につき、ルート変更。バイパス利用。</t>
    <rPh sb="0" eb="2">
      <t>ヒダカ</t>
    </rPh>
    <rPh sb="5" eb="7">
      <t>ゴウセン</t>
    </rPh>
    <rPh sb="11" eb="13">
      <t>カンセイ</t>
    </rPh>
    <rPh sb="20" eb="22">
      <t>ヘンコウ</t>
    </rPh>
    <rPh sb="27" eb="29">
      <t>リヨウ</t>
    </rPh>
    <phoneticPr fontId="1"/>
  </si>
  <si>
    <t>南平沢、北平沢の交差点は通らず。</t>
    <rPh sb="0" eb="1">
      <t>ミナミ</t>
    </rPh>
    <rPh sb="1" eb="3">
      <t>ヒラサワ</t>
    </rPh>
    <rPh sb="4" eb="7">
      <t>キタヒラサワ</t>
    </rPh>
    <rPh sb="8" eb="11">
      <t>コウサテン</t>
    </rPh>
    <rPh sb="12" eb="13">
      <t>トオ</t>
    </rPh>
    <phoneticPr fontId="1"/>
  </si>
  <si>
    <t>埼玉医大から先は新規バイパス通過</t>
    <rPh sb="0" eb="2">
      <t>サイタマ</t>
    </rPh>
    <rPh sb="2" eb="4">
      <t>イダイ</t>
    </rPh>
    <rPh sb="6" eb="7">
      <t>サキ</t>
    </rPh>
    <rPh sb="8" eb="10">
      <t>シンキ</t>
    </rPh>
    <rPh sb="14" eb="16">
      <t>ツウカ</t>
    </rPh>
    <phoneticPr fontId="1"/>
  </si>
  <si>
    <t>この先埼玉医大まで新バイパスを通過</t>
    <rPh sb="2" eb="3">
      <t>サキ</t>
    </rPh>
    <rPh sb="3" eb="7">
      <t>サイタマイダイ</t>
    </rPh>
    <rPh sb="9" eb="10">
      <t>シン</t>
    </rPh>
    <rPh sb="15" eb="17">
      <t>ツウカ</t>
    </rPh>
    <phoneticPr fontId="1"/>
  </si>
  <si>
    <t>9:58～13:44（7時スタート）　</t>
    <phoneticPr fontId="1"/>
  </si>
  <si>
    <t>【田野町】12:59～20:32（7時スタート）　折り返し</t>
    <rPh sb="1" eb="4">
      <t>タノチョウ</t>
    </rPh>
    <rPh sb="25" eb="26">
      <t>オ</t>
    </rPh>
    <rPh sb="27" eb="28">
      <t>カエ</t>
    </rPh>
    <phoneticPr fontId="1"/>
  </si>
  <si>
    <t>14:17～23:20（7時スタート）</t>
    <phoneticPr fontId="1"/>
  </si>
  <si>
    <t>仮想クローズ　1/3　3:24（7時スタート）　　　　　　　　　　　通過時間は問いません。レシートだけ記入してください。</t>
    <rPh sb="0" eb="2">
      <t>カソウ</t>
    </rPh>
    <rPh sb="34" eb="36">
      <t>ツウカ</t>
    </rPh>
    <rPh sb="36" eb="38">
      <t>ジカン</t>
    </rPh>
    <rPh sb="39" eb="40">
      <t>ト</t>
    </rPh>
    <rPh sb="51" eb="53">
      <t>キニュウ</t>
    </rPh>
    <phoneticPr fontId="1"/>
  </si>
  <si>
    <t>距離が変更となったため、PCのクローズを再計算。</t>
    <rPh sb="0" eb="2">
      <t>キョリ</t>
    </rPh>
    <rPh sb="3" eb="5">
      <t>ヘンコウ</t>
    </rPh>
    <rPh sb="20" eb="23">
      <t>サイケイサン</t>
    </rPh>
    <phoneticPr fontId="1"/>
  </si>
  <si>
    <t>7,8</t>
    <phoneticPr fontId="1"/>
  </si>
  <si>
    <t>削除</t>
    <rPh sb="0" eb="2">
      <t>サクジョ</t>
    </rPh>
    <phoneticPr fontId="1"/>
  </si>
  <si>
    <t>99以降のキューシートの番号を修正。</t>
    <rPh sb="2" eb="4">
      <t>イコウ</t>
    </rPh>
    <rPh sb="12" eb="14">
      <t>バンゴウ</t>
    </rPh>
    <rPh sb="15" eb="17">
      <t>シュウセイ</t>
    </rPh>
    <phoneticPr fontId="1"/>
  </si>
  <si>
    <t>タブのバージョンをアップデート</t>
    <phoneticPr fontId="1"/>
  </si>
  <si>
    <t>キューシートの区間距離、合計距離はお使いのサイコン、GPSによって誤差が出ます。</t>
  </si>
  <si>
    <t>通過点は、距離、ルート、情報（その他）などから総合的に判断して下さい。</t>
  </si>
  <si>
    <t>また事前に予習をして使い慣れた地図でコースを確認しておくことが必要です。</t>
  </si>
  <si>
    <t>リタイア（DNF)する場合は、必ずブルベカードに記載されている主催者まで直接本人が電話連絡すること。</t>
  </si>
  <si>
    <t>連絡無しにゴール受付をせずに帰られると、確認が取れるまでスタッフが撤収することができず運営に支障をきたします。</t>
  </si>
  <si>
    <t>次回以降の参加をお断りします。</t>
  </si>
  <si>
    <t>　当日、ウェーブスタートで各自のスタート見なし時間は変わりますので、ご注意下さい。</t>
  </si>
  <si>
    <t>わかりにくいと思うところは、ルートラボなどで事前に予習しておいて下さい。</t>
  </si>
  <si>
    <t>通過が難しい交差点</t>
  </si>
  <si>
    <t>必要に応じて、Googleストリートビューなどで交差点形状も予習しておくと安全に寄与します。</t>
  </si>
  <si>
    <t>※各PCのオープン・クローズ時刻は、７時スタートを基準に書いています。</t>
    <phoneticPr fontId="1"/>
  </si>
  <si>
    <t>コメント追加</t>
    <rPh sb="4" eb="6">
      <t>ツイカ</t>
    </rPh>
    <phoneticPr fontId="1"/>
  </si>
  <si>
    <t>PC６　セブンイレブン長渕店（右側）</t>
    <rPh sb="11" eb="13">
      <t>ナガブチ</t>
    </rPh>
    <rPh sb="13" eb="14">
      <t>テン</t>
    </rPh>
    <rPh sb="15" eb="16">
      <t>ミギ</t>
    </rPh>
    <rPh sb="16" eb="17">
      <t>ガワ</t>
    </rPh>
    <phoneticPr fontId="1"/>
  </si>
  <si>
    <t>Ver.1.4　2018.12.28</t>
    <phoneticPr fontId="1"/>
  </si>
  <si>
    <t>17:53～1/3　7:00（7時スタート）      700m手前左側にセブンイレブン青梅長淵１丁目店がありますが、そこでは距離が足りません。必ず、セブンイレブン長渕店のレシートを取得してください。青梅長淵1丁目店の場合は、認定を出せません。</t>
    <rPh sb="32" eb="34">
      <t>テマエ</t>
    </rPh>
    <rPh sb="34" eb="36">
      <t>ヒダリガワ</t>
    </rPh>
    <rPh sb="44" eb="46">
      <t>オウメ</t>
    </rPh>
    <rPh sb="46" eb="48">
      <t>ナガフチ</t>
    </rPh>
    <rPh sb="49" eb="51">
      <t>チョウメ</t>
    </rPh>
    <rPh sb="51" eb="52">
      <t>ミセ</t>
    </rPh>
    <rPh sb="63" eb="65">
      <t>キョリ</t>
    </rPh>
    <rPh sb="66" eb="67">
      <t>タ</t>
    </rPh>
    <rPh sb="72" eb="73">
      <t>カナラ</t>
    </rPh>
    <rPh sb="82" eb="84">
      <t>ナガブチ</t>
    </rPh>
    <rPh sb="84" eb="85">
      <t>ミセ</t>
    </rPh>
    <rPh sb="91" eb="93">
      <t>シュトク</t>
    </rPh>
    <rPh sb="100" eb="104">
      <t>オウメナガフチ</t>
    </rPh>
    <rPh sb="105" eb="107">
      <t>チョウメ</t>
    </rPh>
    <rPh sb="107" eb="108">
      <t>ミセ</t>
    </rPh>
    <rPh sb="109" eb="111">
      <t>バアイ</t>
    </rPh>
    <rPh sb="113" eb="115">
      <t>ニンテイ</t>
    </rPh>
    <rPh sb="116" eb="117">
      <t>ダ</t>
    </rPh>
    <phoneticPr fontId="1"/>
  </si>
  <si>
    <t>PC6 セブンイレブン長渕店　に店名変更。注意書きを追加。</t>
    <rPh sb="11" eb="13">
      <t>ナガフチ</t>
    </rPh>
    <rPh sb="13" eb="14">
      <t>ミセ</t>
    </rPh>
    <rPh sb="16" eb="18">
      <t>テンメイ</t>
    </rPh>
    <rPh sb="18" eb="20">
      <t>ヘンコウ</t>
    </rPh>
    <rPh sb="21" eb="24">
      <t>チュウイガ</t>
    </rPh>
    <rPh sb="26" eb="28">
      <t>ツイカ</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</si>
</sst>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_ "/>
    <numFmt numFmtId="177" formatCode="0.0_ "/>
    <numFmt numFmtId="178" formatCode="0.0_);[Red]\(0.0\)"/>
    <numFmt numFmtId="179" formatCode="#,##0.0"/>
    <numFmt numFmtId="180" formatCode="0.0"/>
    <numFmt numFmtId="181" formatCode="#,##0.0_);[Red]\(#,##0.0\)"/>
  </numFmts>
  <fonts count="27">
    <font>
      <sz val="11"/>
      <name val="ＭＳ Ｐゴシック"/>
      <family val="3"/>
      <charset val="128"/>
    </font>
    <font>
      <sz val="6"/>
      <name val="ＭＳ Ｐゴシック"/>
      <family val="3"/>
      <charset val="128"/>
    </font>
    <font>
      <sz val="10"/>
      <name val="Arial"/>
      <family val="2"/>
    </font>
    <font>
      <sz val="10"/>
      <color rgb="FFFF0000"/>
      <name val="ＭＳ Ｐゴシック"/>
      <family val="3"/>
      <charset val="128"/>
    </font>
    <font>
      <sz val="10"/>
      <color theme="1"/>
      <name val="ＭＳ Ｐゴシック"/>
      <family val="3"/>
      <charset val="128"/>
    </font>
    <font>
      <b/>
      <sz val="10"/>
      <color theme="1"/>
      <name val="ＭＳ Ｐゴシック"/>
      <family val="3"/>
      <charset val="128"/>
    </font>
    <font>
      <b/>
      <i/>
      <sz val="10"/>
      <color theme="1"/>
      <name val="ＭＳ Ｐゴシック"/>
      <family val="3"/>
      <charset val="128"/>
    </font>
    <font>
      <sz val="11"/>
      <name val="ＭＳ Ｐゴシック"/>
      <family val="3"/>
      <charset val="128"/>
    </font>
    <font>
      <sz val="10"/>
      <color indexed="10"/>
      <name val="ＭＳ Ｐゴシック"/>
      <family val="3"/>
      <charset val="128"/>
    </font>
    <font>
      <sz val="10"/>
      <name val="ＭＳ Ｐゴシック"/>
      <family val="3"/>
      <charset val="128"/>
    </font>
    <font>
      <sz val="11"/>
      <color indexed="10"/>
      <name val="ＭＳ Ｐゴシック"/>
      <family val="3"/>
      <charset val="128"/>
    </font>
    <font>
      <sz val="11"/>
      <color indexed="9"/>
      <name val="ＭＳ Ｐゴシック"/>
      <family val="3"/>
      <charset val="128"/>
    </font>
    <font>
      <sz val="11"/>
      <color indexed="8"/>
      <name val="ＭＳ Ｐゴシック"/>
      <family val="3"/>
      <charset val="128"/>
    </font>
    <font>
      <b/>
      <sz val="11"/>
      <color indexed="8"/>
      <name val="ＭＳ Ｐゴシック"/>
      <family val="3"/>
      <charset val="128"/>
    </font>
    <font>
      <sz val="11"/>
      <color indexed="17"/>
      <name val="ＭＳ Ｐゴシック"/>
      <family val="3"/>
      <charset val="128"/>
    </font>
    <font>
      <i/>
      <sz val="11"/>
      <color indexed="23"/>
      <name val="ＭＳ Ｐゴシック"/>
      <family val="3"/>
      <charset val="128"/>
    </font>
    <font>
      <b/>
      <sz val="18"/>
      <color indexed="56"/>
      <name val="ＭＳ Ｐゴシック"/>
      <family val="3"/>
      <charset val="128"/>
    </font>
    <font>
      <sz val="11"/>
      <color indexed="60"/>
      <name val="ＭＳ Ｐゴシック"/>
      <family val="3"/>
      <charset val="128"/>
    </font>
    <font>
      <b/>
      <sz val="11"/>
      <color indexed="63"/>
      <name val="ＭＳ Ｐゴシック"/>
      <family val="3"/>
      <charset val="128"/>
    </font>
    <font>
      <b/>
      <sz val="11"/>
      <color indexed="56"/>
      <name val="ＭＳ Ｐゴシック"/>
      <family val="3"/>
      <charset val="128"/>
    </font>
    <font>
      <sz val="11"/>
      <color indexed="62"/>
      <name val="ＭＳ Ｐゴシック"/>
      <family val="3"/>
      <charset val="128"/>
    </font>
    <font>
      <sz val="11"/>
      <color indexed="52"/>
      <name val="ＭＳ Ｐゴシック"/>
      <family val="3"/>
      <charset val="128"/>
    </font>
    <font>
      <sz val="11"/>
      <color indexed="2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2"/>
      <name val="ＭＳ Ｐゴシック"/>
      <family val="3"/>
      <charset val="128"/>
    </font>
    <font>
      <b/>
      <sz val="11"/>
      <color indexed="9"/>
      <name val="ＭＳ Ｐゴシック"/>
      <family val="3"/>
      <charset val="128"/>
    </font>
  </fonts>
  <fills count="26">
    <fill>
      <patternFill patternType="none"/>
    </fill>
    <fill>
      <patternFill patternType="gray125"/>
    </fill>
    <fill>
      <patternFill patternType="solid">
        <fgColor indexed="43"/>
        <bgColor indexed="64"/>
      </patternFill>
    </fill>
    <fill>
      <patternFill patternType="solid">
        <fgColor indexed="42"/>
        <bgColor indexed="64"/>
      </patternFill>
    </fill>
    <fill>
      <patternFill patternType="solid">
        <fgColor rgb="FFFFFF99"/>
        <bgColor indexed="64"/>
      </patternFill>
    </fill>
    <fill>
      <patternFill patternType="solid">
        <fgColor theme="0"/>
        <bgColor indexed="64"/>
      </patternFill>
    </fill>
    <fill>
      <patternFill patternType="solid">
        <fgColor indexed="31"/>
        <bgColor indexed="64"/>
      </patternFill>
    </fill>
    <fill>
      <patternFill patternType="solid">
        <fgColor indexed="45"/>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26"/>
        <bgColor indexed="64"/>
      </patternFill>
    </fill>
    <fill>
      <patternFill patternType="solid">
        <fgColor indexed="2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s>
  <cellStyleXfs count="45">
    <xf numFmtId="0" fontId="0" fillId="0" borderId="0"/>
    <xf numFmtId="0" fontId="2" fillId="0" borderId="0">
      <alignment vertical="center"/>
    </xf>
    <xf numFmtId="0" fontId="2" fillId="0" borderId="0"/>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3"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1" borderId="0" applyNumberFormat="0" applyBorder="0" applyAlignment="0" applyProtection="0">
      <alignment vertical="center"/>
    </xf>
    <xf numFmtId="0" fontId="12" fillId="12" borderId="0" applyNumberFormat="0" applyBorder="0" applyAlignment="0" applyProtection="0">
      <alignment vertical="center"/>
    </xf>
    <xf numFmtId="0" fontId="12" fillId="13" borderId="0" applyNumberFormat="0" applyBorder="0" applyAlignment="0" applyProtection="0">
      <alignment vertical="center"/>
    </xf>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12" fillId="14" borderId="0" applyNumberFormat="0" applyBorder="0" applyAlignment="0" applyProtection="0">
      <alignment vertical="center"/>
    </xf>
    <xf numFmtId="0" fontId="11" fillId="15" borderId="0" applyNumberFormat="0" applyBorder="0" applyAlignment="0" applyProtection="0">
      <alignment vertical="center"/>
    </xf>
    <xf numFmtId="0" fontId="11" fillId="12" borderId="0" applyNumberFormat="0" applyBorder="0" applyAlignment="0" applyProtection="0">
      <alignment vertical="center"/>
    </xf>
    <xf numFmtId="0" fontId="11" fillId="13"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22" borderId="0" applyNumberFormat="0" applyBorder="0" applyAlignment="0" applyProtection="0">
      <alignment vertical="center"/>
    </xf>
    <xf numFmtId="0" fontId="16" fillId="0" borderId="0" applyNumberFormat="0" applyFill="0" applyBorder="0" applyAlignment="0" applyProtection="0">
      <alignment vertical="center"/>
    </xf>
    <xf numFmtId="0" fontId="26" fillId="23" borderId="2" applyNumberFormat="0" applyAlignment="0" applyProtection="0">
      <alignment vertical="center"/>
    </xf>
    <xf numFmtId="0" fontId="17" fillId="2" borderId="0" applyNumberFormat="0" applyBorder="0" applyAlignment="0" applyProtection="0">
      <alignment vertical="center"/>
    </xf>
    <xf numFmtId="0" fontId="2" fillId="24" borderId="3" applyNumberFormat="0" applyFont="0" applyAlignment="0" applyProtection="0">
      <alignment vertical="center"/>
    </xf>
    <xf numFmtId="0" fontId="21" fillId="0" borderId="4" applyNumberFormat="0" applyFill="0" applyAlignment="0" applyProtection="0">
      <alignment vertical="center"/>
    </xf>
    <xf numFmtId="0" fontId="22" fillId="7" borderId="0" applyNumberFormat="0" applyBorder="0" applyAlignment="0" applyProtection="0">
      <alignment vertical="center"/>
    </xf>
    <xf numFmtId="0" fontId="25" fillId="25" borderId="5" applyNumberFormat="0" applyAlignment="0" applyProtection="0">
      <alignment vertical="center"/>
    </xf>
    <xf numFmtId="0" fontId="10" fillId="0" borderId="0" applyNumberFormat="0" applyFill="0" applyBorder="0" applyAlignment="0" applyProtection="0">
      <alignment vertical="center"/>
    </xf>
    <xf numFmtId="0" fontId="23" fillId="0" borderId="6" applyNumberFormat="0" applyFill="0" applyAlignment="0" applyProtection="0">
      <alignment vertical="center"/>
    </xf>
    <xf numFmtId="0" fontId="24" fillId="0" borderId="7" applyNumberFormat="0" applyFill="0" applyAlignment="0" applyProtection="0">
      <alignment vertical="center"/>
    </xf>
    <xf numFmtId="0" fontId="19" fillId="0" borderId="8" applyNumberFormat="0" applyFill="0" applyAlignment="0" applyProtection="0">
      <alignment vertical="center"/>
    </xf>
    <xf numFmtId="0" fontId="19" fillId="0" borderId="0" applyNumberFormat="0" applyFill="0" applyBorder="0" applyAlignment="0" applyProtection="0">
      <alignment vertical="center"/>
    </xf>
    <xf numFmtId="0" fontId="13" fillId="0" borderId="9" applyNumberFormat="0" applyFill="0" applyAlignment="0" applyProtection="0">
      <alignment vertical="center"/>
    </xf>
    <xf numFmtId="0" fontId="18" fillId="25" borderId="10" applyNumberFormat="0" applyAlignment="0" applyProtection="0">
      <alignment vertical="center"/>
    </xf>
    <xf numFmtId="0" fontId="15" fillId="0" borderId="0" applyNumberFormat="0" applyFill="0" applyBorder="0" applyAlignment="0" applyProtection="0">
      <alignment vertical="center"/>
    </xf>
    <xf numFmtId="0" fontId="20" fillId="10" borderId="5" applyNumberFormat="0" applyAlignment="0" applyProtection="0">
      <alignment vertical="center"/>
    </xf>
    <xf numFmtId="0" fontId="2" fillId="0" borderId="0"/>
    <xf numFmtId="0" fontId="14" fillId="3" borderId="0" applyNumberFormat="0" applyBorder="0" applyAlignment="0" applyProtection="0">
      <alignment vertical="center"/>
    </xf>
  </cellStyleXfs>
  <cellXfs count="82">
    <xf numFmtId="0" fontId="0" fillId="0" borderId="0" xfId="0"/>
    <xf numFmtId="14" fontId="0" fillId="0" borderId="0" xfId="0" applyNumberFormat="1"/>
    <xf numFmtId="0" fontId="3" fillId="2" borderId="1" xfId="0" applyFont="1" applyFill="1" applyBorder="1" applyAlignment="1">
      <alignment vertical="center" wrapText="1"/>
    </xf>
    <xf numFmtId="0" fontId="4" fillId="0" borderId="1" xfId="1" applyFont="1" applyFill="1" applyBorder="1" applyAlignment="1">
      <alignment horizontal="center" vertical="center"/>
    </xf>
    <xf numFmtId="0" fontId="4" fillId="0" borderId="1" xfId="0" applyFont="1" applyBorder="1" applyAlignment="1">
      <alignment horizontal="center" vertical="center"/>
    </xf>
    <xf numFmtId="179" fontId="4" fillId="0" borderId="1" xfId="0" applyNumberFormat="1" applyFont="1" applyBorder="1" applyAlignment="1">
      <alignment horizontal="right" vertical="center"/>
    </xf>
    <xf numFmtId="181" fontId="4" fillId="0" borderId="1" xfId="0" applyNumberFormat="1" applyFont="1" applyBorder="1" applyAlignment="1">
      <alignment horizontal="right" vertical="center"/>
    </xf>
    <xf numFmtId="177" fontId="4" fillId="0" borderId="1" xfId="1" applyNumberFormat="1" applyFont="1" applyFill="1" applyBorder="1" applyAlignment="1">
      <alignment vertical="center"/>
    </xf>
    <xf numFmtId="0" fontId="4" fillId="0" borderId="1" xfId="0" applyFont="1" applyBorder="1" applyAlignment="1">
      <alignment vertical="center" wrapText="1"/>
    </xf>
    <xf numFmtId="0" fontId="4" fillId="0" borderId="1" xfId="0" applyFont="1" applyBorder="1" applyAlignment="1">
      <alignment vertical="center"/>
    </xf>
    <xf numFmtId="0" fontId="4" fillId="0" borderId="1" xfId="0" applyFont="1" applyBorder="1" applyAlignment="1">
      <alignment horizontal="right" vertical="center"/>
    </xf>
    <xf numFmtId="0" fontId="4" fillId="0" borderId="0" xfId="0" applyFont="1" applyBorder="1" applyAlignment="1">
      <alignment vertical="center"/>
    </xf>
    <xf numFmtId="0" fontId="4" fillId="0" borderId="1" xfId="0" applyFont="1" applyFill="1" applyBorder="1" applyAlignment="1">
      <alignment vertical="center" wrapText="1"/>
    </xf>
    <xf numFmtId="176" fontId="5" fillId="0" borderId="0" xfId="1" applyNumberFormat="1" applyFont="1" applyAlignment="1">
      <alignment horizontal="left" vertical="center"/>
    </xf>
    <xf numFmtId="176" fontId="5" fillId="0" borderId="0" xfId="1" applyNumberFormat="1" applyFont="1" applyAlignment="1">
      <alignment horizontal="center" vertical="center"/>
    </xf>
    <xf numFmtId="0" fontId="5" fillId="0" borderId="0" xfId="1" applyFont="1" applyAlignment="1">
      <alignment vertical="center"/>
    </xf>
    <xf numFmtId="0" fontId="5" fillId="0" borderId="0" xfId="1" applyFont="1" applyAlignment="1">
      <alignment horizontal="center" vertical="center"/>
    </xf>
    <xf numFmtId="0" fontId="4" fillId="0" borderId="0" xfId="1" applyFont="1" applyAlignment="1">
      <alignment horizontal="center" vertical="center"/>
    </xf>
    <xf numFmtId="0" fontId="4" fillId="0" borderId="0" xfId="0" applyFont="1" applyAlignment="1">
      <alignment horizontal="center" vertical="center"/>
    </xf>
    <xf numFmtId="177" fontId="4" fillId="0" borderId="0" xfId="1" applyNumberFormat="1" applyFont="1" applyAlignment="1">
      <alignment vertical="center"/>
    </xf>
    <xf numFmtId="181" fontId="4" fillId="0" borderId="0" xfId="1" applyNumberFormat="1" applyFont="1" applyAlignment="1">
      <alignment vertical="center"/>
    </xf>
    <xf numFmtId="177" fontId="4" fillId="0" borderId="0" xfId="1" applyNumberFormat="1" applyFont="1" applyAlignment="1">
      <alignment horizontal="right" vertical="center"/>
    </xf>
    <xf numFmtId="14" fontId="5" fillId="0" borderId="0" xfId="1" applyNumberFormat="1" applyFont="1" applyAlignment="1">
      <alignment horizontal="right" vertical="center" wrapText="1"/>
    </xf>
    <xf numFmtId="14" fontId="4" fillId="0" borderId="0" xfId="1" applyNumberFormat="1" applyFont="1" applyAlignment="1">
      <alignment horizontal="center" vertical="center"/>
    </xf>
    <xf numFmtId="0" fontId="4" fillId="0" borderId="0" xfId="0" applyFont="1" applyAlignment="1">
      <alignment vertical="center" wrapText="1"/>
    </xf>
    <xf numFmtId="176" fontId="5" fillId="3" borderId="1" xfId="1" applyNumberFormat="1" applyFont="1" applyFill="1" applyBorder="1" applyAlignment="1">
      <alignment horizontal="center" vertical="center"/>
    </xf>
    <xf numFmtId="176" fontId="4" fillId="3" borderId="1" xfId="1" applyNumberFormat="1" applyFont="1" applyFill="1" applyBorder="1" applyAlignment="1">
      <alignment horizontal="center" vertical="center"/>
    </xf>
    <xf numFmtId="0" fontId="4" fillId="3" borderId="1" xfId="1" applyFont="1" applyFill="1" applyBorder="1" applyAlignment="1">
      <alignment horizontal="center" vertical="center"/>
    </xf>
    <xf numFmtId="177" fontId="6" fillId="3" borderId="1" xfId="1" applyNumberFormat="1" applyFont="1" applyFill="1" applyBorder="1" applyAlignment="1">
      <alignment horizontal="center" vertical="center"/>
    </xf>
    <xf numFmtId="181" fontId="6" fillId="3" borderId="1" xfId="1" applyNumberFormat="1" applyFont="1" applyFill="1" applyBorder="1" applyAlignment="1">
      <alignment horizontal="center" vertical="center"/>
    </xf>
    <xf numFmtId="177" fontId="5" fillId="3" borderId="1" xfId="1" applyNumberFormat="1" applyFont="1" applyFill="1" applyBorder="1" applyAlignment="1">
      <alignment horizontal="center" vertical="center"/>
    </xf>
    <xf numFmtId="0" fontId="4" fillId="3" borderId="1" xfId="0" applyFont="1" applyFill="1" applyBorder="1" applyAlignment="1">
      <alignment horizontal="center" vertical="center" wrapText="1"/>
    </xf>
    <xf numFmtId="176" fontId="4" fillId="2" borderId="1" xfId="1" applyNumberFormat="1" applyFont="1" applyFill="1" applyBorder="1" applyAlignment="1">
      <alignment horizontal="center" vertical="center"/>
    </xf>
    <xf numFmtId="0" fontId="4" fillId="2" borderId="1" xfId="1" applyFont="1" applyFill="1" applyBorder="1" applyAlignment="1">
      <alignment vertical="center"/>
    </xf>
    <xf numFmtId="0" fontId="4" fillId="2" borderId="1" xfId="1" applyFont="1" applyFill="1" applyBorder="1" applyAlignment="1">
      <alignment horizontal="center" vertical="center"/>
    </xf>
    <xf numFmtId="177" fontId="4" fillId="2" borderId="1" xfId="1" applyNumberFormat="1" applyFont="1" applyFill="1" applyBorder="1" applyAlignment="1">
      <alignment horizontal="right" vertical="center"/>
    </xf>
    <xf numFmtId="181" fontId="4" fillId="2" borderId="1" xfId="1" applyNumberFormat="1" applyFont="1" applyFill="1" applyBorder="1" applyAlignment="1">
      <alignment horizontal="right" vertical="center"/>
    </xf>
    <xf numFmtId="177" fontId="4" fillId="2" borderId="1" xfId="1" applyNumberFormat="1" applyFont="1" applyFill="1" applyBorder="1" applyAlignment="1">
      <alignment vertical="center"/>
    </xf>
    <xf numFmtId="20" fontId="4" fillId="2" borderId="1" xfId="1" applyNumberFormat="1" applyFont="1" applyFill="1" applyBorder="1" applyAlignment="1">
      <alignment vertical="center" wrapText="1"/>
    </xf>
    <xf numFmtId="176" fontId="4" fillId="0" borderId="1" xfId="1" applyNumberFormat="1" applyFont="1" applyFill="1" applyBorder="1" applyAlignment="1">
      <alignment horizontal="center" vertical="center"/>
    </xf>
    <xf numFmtId="0" fontId="4" fillId="0" borderId="1" xfId="1" applyFont="1" applyFill="1" applyBorder="1" applyAlignment="1">
      <alignment vertical="center"/>
    </xf>
    <xf numFmtId="177" fontId="4" fillId="0" borderId="1" xfId="1" applyNumberFormat="1" applyFont="1" applyFill="1" applyBorder="1" applyAlignment="1">
      <alignment horizontal="right" vertical="center"/>
    </xf>
    <xf numFmtId="181" fontId="4" fillId="0" borderId="1" xfId="1" applyNumberFormat="1" applyFont="1" applyFill="1" applyBorder="1" applyAlignment="1">
      <alignment horizontal="right" vertical="center"/>
    </xf>
    <xf numFmtId="178" fontId="4" fillId="0" borderId="1" xfId="1" applyNumberFormat="1" applyFont="1" applyFill="1" applyBorder="1" applyAlignment="1">
      <alignment horizontal="left" vertical="center" wrapText="1"/>
    </xf>
    <xf numFmtId="20" fontId="4" fillId="0" borderId="1" xfId="1" applyNumberFormat="1" applyFont="1" applyFill="1" applyBorder="1" applyAlignment="1">
      <alignment vertical="center" wrapText="1"/>
    </xf>
    <xf numFmtId="0" fontId="4" fillId="0" borderId="1" xfId="1" applyFont="1" applyFill="1" applyBorder="1" applyAlignment="1">
      <alignment horizontal="left" vertical="center" wrapText="1"/>
    </xf>
    <xf numFmtId="177" fontId="4" fillId="0" borderId="1" xfId="1" applyNumberFormat="1" applyFont="1" applyFill="1" applyBorder="1" applyAlignment="1">
      <alignment horizontal="center" vertical="center"/>
    </xf>
    <xf numFmtId="0" fontId="4" fillId="2" borderId="1" xfId="0" applyFont="1" applyFill="1" applyBorder="1" applyAlignment="1">
      <alignment horizontal="center" vertical="center"/>
    </xf>
    <xf numFmtId="0" fontId="4" fillId="2" borderId="1" xfId="0" applyFont="1" applyFill="1" applyBorder="1" applyAlignment="1">
      <alignment vertical="center"/>
    </xf>
    <xf numFmtId="179" fontId="4" fillId="2" borderId="1" xfId="0" applyNumberFormat="1" applyFont="1" applyFill="1" applyBorder="1" applyAlignment="1">
      <alignment horizontal="right" vertical="center"/>
    </xf>
    <xf numFmtId="181" fontId="4" fillId="2" borderId="1" xfId="0" applyNumberFormat="1" applyFont="1" applyFill="1" applyBorder="1" applyAlignment="1">
      <alignment horizontal="right" vertical="center"/>
    </xf>
    <xf numFmtId="0" fontId="4" fillId="2" borderId="1" xfId="0" applyFont="1" applyFill="1" applyBorder="1" applyAlignment="1">
      <alignment vertical="center" wrapText="1"/>
    </xf>
    <xf numFmtId="0" fontId="4" fillId="0" borderId="1" xfId="0" applyFont="1" applyFill="1" applyBorder="1" applyAlignment="1">
      <alignment horizontal="center" vertical="center"/>
    </xf>
    <xf numFmtId="179" fontId="4" fillId="0" borderId="1" xfId="0" applyNumberFormat="1" applyFont="1" applyFill="1" applyBorder="1" applyAlignment="1">
      <alignment horizontal="right" vertical="center"/>
    </xf>
    <xf numFmtId="0" fontId="4" fillId="0" borderId="0" xfId="0" applyFont="1" applyFill="1" applyBorder="1" applyAlignment="1">
      <alignment vertical="center"/>
    </xf>
    <xf numFmtId="0" fontId="5" fillId="0" borderId="1" xfId="0" applyFont="1" applyBorder="1" applyAlignment="1">
      <alignment horizontal="center" vertical="center"/>
    </xf>
    <xf numFmtId="0" fontId="4" fillId="0" borderId="1" xfId="0" applyFont="1" applyBorder="1" applyAlignment="1">
      <alignment horizontal="center" vertical="center" wrapText="1"/>
    </xf>
    <xf numFmtId="0" fontId="4" fillId="4" borderId="1" xfId="0" applyFont="1" applyFill="1" applyBorder="1" applyAlignment="1">
      <alignment horizontal="center" vertical="center"/>
    </xf>
    <xf numFmtId="0" fontId="4" fillId="0" borderId="1" xfId="0" applyFont="1" applyFill="1" applyBorder="1" applyAlignment="1">
      <alignment vertical="center"/>
    </xf>
    <xf numFmtId="0" fontId="5" fillId="0" borderId="1" xfId="0" applyFont="1" applyFill="1" applyBorder="1" applyAlignment="1">
      <alignment horizontal="center" vertical="center"/>
    </xf>
    <xf numFmtId="180" fontId="4" fillId="0" borderId="1" xfId="0" applyNumberFormat="1" applyFont="1" applyBorder="1" applyAlignment="1">
      <alignment horizontal="right" vertical="center"/>
    </xf>
    <xf numFmtId="0" fontId="4" fillId="2" borderId="1" xfId="0" applyFont="1" applyFill="1" applyBorder="1" applyAlignment="1">
      <alignment horizontal="right" vertical="center"/>
    </xf>
    <xf numFmtId="176" fontId="4" fillId="4" borderId="1" xfId="1" applyNumberFormat="1" applyFont="1" applyFill="1" applyBorder="1" applyAlignment="1">
      <alignment horizontal="center" vertical="center"/>
    </xf>
    <xf numFmtId="0" fontId="4" fillId="4" borderId="1" xfId="1" applyFont="1" applyFill="1" applyBorder="1" applyAlignment="1">
      <alignment horizontal="center" vertical="center"/>
    </xf>
    <xf numFmtId="177" fontId="4" fillId="4" borderId="1" xfId="1" applyNumberFormat="1" applyFont="1" applyFill="1" applyBorder="1" applyAlignment="1">
      <alignment horizontal="center" vertical="center"/>
    </xf>
    <xf numFmtId="177" fontId="4" fillId="4" borderId="1" xfId="1" applyNumberFormat="1" applyFont="1" applyFill="1" applyBorder="1" applyAlignment="1">
      <alignment horizontal="right" vertical="center"/>
    </xf>
    <xf numFmtId="181" fontId="4" fillId="4" borderId="1" xfId="0" applyNumberFormat="1" applyFont="1" applyFill="1" applyBorder="1" applyAlignment="1">
      <alignment horizontal="right" vertical="center"/>
    </xf>
    <xf numFmtId="177" fontId="4" fillId="4" borderId="1" xfId="1" applyNumberFormat="1" applyFont="1" applyFill="1" applyBorder="1" applyAlignment="1">
      <alignment vertical="center"/>
    </xf>
    <xf numFmtId="177" fontId="4" fillId="0" borderId="0" xfId="1" applyNumberFormat="1" applyFont="1" applyAlignment="1">
      <alignment horizontal="center" vertical="center"/>
    </xf>
    <xf numFmtId="177" fontId="4" fillId="0" borderId="0" xfId="0" applyNumberFormat="1" applyFont="1" applyAlignment="1">
      <alignment vertical="center"/>
    </xf>
    <xf numFmtId="177" fontId="4" fillId="0" borderId="0" xfId="1" applyNumberFormat="1" applyFont="1" applyAlignment="1">
      <alignment horizontal="left" vertical="center" wrapText="1"/>
    </xf>
    <xf numFmtId="181" fontId="4" fillId="0" borderId="0" xfId="0" applyNumberFormat="1" applyFont="1" applyAlignment="1">
      <alignment vertical="center"/>
    </xf>
    <xf numFmtId="0" fontId="5" fillId="0" borderId="0" xfId="0" applyFont="1" applyAlignment="1">
      <alignment horizontal="center" vertical="center" wrapText="1"/>
    </xf>
    <xf numFmtId="0" fontId="4" fillId="0" borderId="0" xfId="0" applyFont="1" applyAlignment="1">
      <alignment vertical="center"/>
    </xf>
    <xf numFmtId="179" fontId="3" fillId="0" borderId="1" xfId="0" applyNumberFormat="1" applyFont="1" applyBorder="1" applyAlignment="1">
      <alignment horizontal="right" vertical="center"/>
    </xf>
    <xf numFmtId="0" fontId="7" fillId="0" borderId="0" xfId="2" applyFont="1" applyBorder="1" applyAlignment="1">
      <alignment vertical="center"/>
    </xf>
    <xf numFmtId="0" fontId="10" fillId="0" borderId="0" xfId="2" applyFont="1" applyBorder="1" applyAlignment="1">
      <alignment vertical="center"/>
    </xf>
    <xf numFmtId="0" fontId="9" fillId="0" borderId="0" xfId="2" applyFont="1" applyBorder="1" applyAlignment="1">
      <alignment vertical="center"/>
    </xf>
    <xf numFmtId="0" fontId="9" fillId="0" borderId="0" xfId="2" applyFont="1" applyBorder="1" applyAlignment="1">
      <alignment horizontal="left" vertical="center"/>
    </xf>
    <xf numFmtId="0" fontId="8" fillId="0" borderId="0" xfId="2" applyFont="1" applyBorder="1" applyAlignment="1">
      <alignment vertical="center"/>
    </xf>
    <xf numFmtId="0" fontId="3" fillId="4" borderId="1" xfId="1" applyFont="1" applyFill="1" applyBorder="1" applyAlignment="1">
      <alignment vertical="center"/>
    </xf>
    <xf numFmtId="0" fontId="4" fillId="5" borderId="1" xfId="0" applyFont="1" applyFill="1" applyBorder="1" applyAlignment="1">
      <alignment vertical="center" wrapText="1"/>
    </xf>
  </cellXfs>
  <cellStyles count="45">
    <cellStyle name="20% - アクセント 1 2" xfId="3"/>
    <cellStyle name="20% - アクセント 2 2" xfId="4"/>
    <cellStyle name="20% - アクセント 3 2" xfId="5"/>
    <cellStyle name="20% - アクセント 4 2" xfId="6"/>
    <cellStyle name="20% - アクセント 5 2" xfId="7"/>
    <cellStyle name="20% - アクセント 6 2" xfId="8"/>
    <cellStyle name="40% - アクセント 1 2" xfId="9"/>
    <cellStyle name="40% - アクセント 2 2" xfId="10"/>
    <cellStyle name="40% - アクセント 3 2" xfId="11"/>
    <cellStyle name="40% - アクセント 4 2" xfId="12"/>
    <cellStyle name="40% - アクセント 5 2" xfId="13"/>
    <cellStyle name="40% - アクセント 6 2" xfId="14"/>
    <cellStyle name="60% - アクセント 1 2" xfId="15"/>
    <cellStyle name="60% - アクセント 2 2" xfId="16"/>
    <cellStyle name="60% - アクセント 3 2" xfId="17"/>
    <cellStyle name="60% - アクセント 4 2" xfId="18"/>
    <cellStyle name="60% - アクセント 5 2" xfId="19"/>
    <cellStyle name="60% - アクセント 6 2" xfId="20"/>
    <cellStyle name="アクセント 1 2" xfId="21"/>
    <cellStyle name="アクセント 2 2" xfId="22"/>
    <cellStyle name="アクセント 3 2" xfId="23"/>
    <cellStyle name="アクセント 4 2" xfId="24"/>
    <cellStyle name="アクセント 5 2" xfId="25"/>
    <cellStyle name="アクセント 6 2" xfId="26"/>
    <cellStyle name="タイトル 2" xfId="27"/>
    <cellStyle name="チェック セル 2" xfId="28"/>
    <cellStyle name="どちらでもない 2" xfId="29"/>
    <cellStyle name="メモ 2" xfId="30"/>
    <cellStyle name="リンク セル 2" xfId="31"/>
    <cellStyle name="悪い 2" xfId="32"/>
    <cellStyle name="計算 2" xfId="33"/>
    <cellStyle name="警告文 2" xfId="34"/>
    <cellStyle name="見出し 1 2" xfId="35"/>
    <cellStyle name="見出し 2 2" xfId="36"/>
    <cellStyle name="見出し 3 2" xfId="37"/>
    <cellStyle name="見出し 4 2" xfId="38"/>
    <cellStyle name="集計 2" xfId="39"/>
    <cellStyle name="出力 2" xfId="40"/>
    <cellStyle name="説明文 2" xfId="41"/>
    <cellStyle name="入力 2" xfId="42"/>
    <cellStyle name="標準" xfId="0" builtinId="0"/>
    <cellStyle name="標準 2" xfId="43"/>
    <cellStyle name="標準 3" xfId="2"/>
    <cellStyle name="標準_Sheet1" xfId="1"/>
    <cellStyle name="良い 2" xfId="44"/>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76"/>
  <sheetViews>
    <sheetView tabSelected="1" topLeftCell="A120" zoomScaleNormal="100" workbookViewId="0">
      <selection activeCell="L149" sqref="L149"/>
    </sheetView>
  </sheetViews>
  <sheetFormatPr defaultColWidth="13.08984375" defaultRowHeight="12"/>
  <cols>
    <col min="1" max="1" width="5" style="72" customWidth="1"/>
    <col min="2" max="2" width="3.36328125" style="18" customWidth="1"/>
    <col min="3" max="3" width="2.90625" style="18" customWidth="1"/>
    <col min="4" max="4" width="36.6328125" style="73" customWidth="1"/>
    <col min="5" max="5" width="3.36328125" style="18" customWidth="1"/>
    <col min="6" max="6" width="5.453125" style="18" customWidth="1"/>
    <col min="7" max="7" width="3.36328125" style="18" customWidth="1"/>
    <col min="8" max="8" width="15.7265625" style="18" customWidth="1"/>
    <col min="9" max="9" width="6.90625" style="69" customWidth="1"/>
    <col min="10" max="10" width="6.90625" style="71" customWidth="1"/>
    <col min="11" max="11" width="7.453125" style="69" customWidth="1"/>
    <col min="12" max="12" width="42.90625" style="24" customWidth="1"/>
    <col min="13" max="16384" width="13.08984375" style="11"/>
  </cols>
  <sheetData>
    <row r="1" spans="1:13">
      <c r="A1" s="13" t="s">
        <v>288</v>
      </c>
      <c r="B1" s="14"/>
      <c r="C1" s="14"/>
      <c r="D1" s="15"/>
      <c r="E1" s="16"/>
      <c r="F1" s="17"/>
      <c r="G1" s="17"/>
      <c r="I1" s="19"/>
      <c r="J1" s="20"/>
      <c r="K1" s="21"/>
      <c r="L1" s="22" t="s">
        <v>373</v>
      </c>
    </row>
    <row r="2" spans="1:13">
      <c r="A2" s="13" t="s">
        <v>153</v>
      </c>
      <c r="B2" s="14"/>
      <c r="C2" s="14"/>
      <c r="D2" s="15"/>
      <c r="E2" s="16"/>
      <c r="F2" s="17"/>
      <c r="G2" s="17"/>
      <c r="H2" s="23"/>
      <c r="I2" s="19"/>
      <c r="J2" s="20"/>
      <c r="K2" s="19"/>
    </row>
    <row r="3" spans="1:13">
      <c r="A3" s="25"/>
      <c r="B3" s="26"/>
      <c r="C3" s="26"/>
      <c r="D3" s="27" t="s">
        <v>87</v>
      </c>
      <c r="E3" s="27"/>
      <c r="F3" s="27" t="s">
        <v>86</v>
      </c>
      <c r="G3" s="27"/>
      <c r="H3" s="27" t="s">
        <v>52</v>
      </c>
      <c r="I3" s="28" t="s">
        <v>85</v>
      </c>
      <c r="J3" s="29" t="s">
        <v>280</v>
      </c>
      <c r="K3" s="30" t="s">
        <v>93</v>
      </c>
      <c r="L3" s="31" t="s">
        <v>88</v>
      </c>
    </row>
    <row r="4" spans="1:13">
      <c r="A4" s="32">
        <v>1</v>
      </c>
      <c r="B4" s="32" t="s">
        <v>53</v>
      </c>
      <c r="C4" s="32"/>
      <c r="D4" s="33" t="s">
        <v>84</v>
      </c>
      <c r="E4" s="34"/>
      <c r="F4" s="34"/>
      <c r="G4" s="34"/>
      <c r="H4" s="34" t="s">
        <v>76</v>
      </c>
      <c r="I4" s="35">
        <v>0</v>
      </c>
      <c r="J4" s="36">
        <f>K4</f>
        <v>0</v>
      </c>
      <c r="K4" s="37">
        <v>0</v>
      </c>
      <c r="L4" s="38" t="s">
        <v>318</v>
      </c>
    </row>
    <row r="5" spans="1:13">
      <c r="A5" s="39">
        <f>+A4+1</f>
        <v>2</v>
      </c>
      <c r="B5" s="39" t="s">
        <v>54</v>
      </c>
      <c r="C5" s="39"/>
      <c r="D5" s="40"/>
      <c r="E5" s="3" t="s">
        <v>55</v>
      </c>
      <c r="F5" s="3" t="s">
        <v>89</v>
      </c>
      <c r="G5" s="3"/>
      <c r="H5" s="3" t="s">
        <v>14</v>
      </c>
      <c r="I5" s="41">
        <v>0.8</v>
      </c>
      <c r="J5" s="42">
        <f t="shared" ref="J5:J40" si="0">K5</f>
        <v>0.8</v>
      </c>
      <c r="K5" s="7">
        <f>+K4+I5</f>
        <v>0.8</v>
      </c>
      <c r="L5" s="43" t="s">
        <v>15</v>
      </c>
    </row>
    <row r="6" spans="1:13">
      <c r="A6" s="39">
        <f t="shared" ref="A6:A63" si="1">+A5+1</f>
        <v>3</v>
      </c>
      <c r="B6" s="39" t="s">
        <v>56</v>
      </c>
      <c r="C6" s="39" t="s">
        <v>57</v>
      </c>
      <c r="D6" s="40"/>
      <c r="E6" s="3" t="s">
        <v>55</v>
      </c>
      <c r="F6" s="3" t="s">
        <v>89</v>
      </c>
      <c r="G6" s="3"/>
      <c r="H6" s="3" t="s">
        <v>83</v>
      </c>
      <c r="I6" s="41">
        <v>4.2</v>
      </c>
      <c r="J6" s="42">
        <f t="shared" si="0"/>
        <v>5</v>
      </c>
      <c r="K6" s="7">
        <f t="shared" ref="K6:K61" si="2">+K5+I6</f>
        <v>5</v>
      </c>
      <c r="L6" s="43"/>
      <c r="M6" s="11" t="s">
        <v>329</v>
      </c>
    </row>
    <row r="7" spans="1:13">
      <c r="A7" s="39">
        <f t="shared" si="1"/>
        <v>4</v>
      </c>
      <c r="B7" s="39" t="s">
        <v>58</v>
      </c>
      <c r="C7" s="39"/>
      <c r="D7" s="40" t="s">
        <v>9</v>
      </c>
      <c r="E7" s="3" t="s">
        <v>59</v>
      </c>
      <c r="F7" s="3" t="s">
        <v>89</v>
      </c>
      <c r="G7" s="3"/>
      <c r="H7" s="3" t="s">
        <v>83</v>
      </c>
      <c r="I7" s="41">
        <v>0.2</v>
      </c>
      <c r="J7" s="42">
        <f t="shared" si="0"/>
        <v>5.2</v>
      </c>
      <c r="K7" s="7">
        <f t="shared" si="2"/>
        <v>5.2</v>
      </c>
      <c r="L7" s="43" t="s">
        <v>98</v>
      </c>
      <c r="M7" s="11" t="s">
        <v>330</v>
      </c>
    </row>
    <row r="8" spans="1:13">
      <c r="A8" s="39">
        <f t="shared" si="1"/>
        <v>5</v>
      </c>
      <c r="B8" s="39" t="s">
        <v>60</v>
      </c>
      <c r="C8" s="39" t="s">
        <v>61</v>
      </c>
      <c r="D8" s="40" t="s">
        <v>34</v>
      </c>
      <c r="E8" s="3"/>
      <c r="F8" s="3" t="s">
        <v>91</v>
      </c>
      <c r="G8" s="3"/>
      <c r="H8" s="3" t="s">
        <v>83</v>
      </c>
      <c r="I8" s="41">
        <v>0.2</v>
      </c>
      <c r="J8" s="42">
        <f t="shared" si="0"/>
        <v>5.4</v>
      </c>
      <c r="K8" s="7">
        <f t="shared" si="2"/>
        <v>5.4</v>
      </c>
      <c r="L8" s="43" t="s">
        <v>80</v>
      </c>
      <c r="M8" s="11" t="s">
        <v>332</v>
      </c>
    </row>
    <row r="9" spans="1:13">
      <c r="A9" s="39">
        <f t="shared" si="1"/>
        <v>6</v>
      </c>
      <c r="B9" s="39" t="s">
        <v>60</v>
      </c>
      <c r="C9" s="39" t="s">
        <v>61</v>
      </c>
      <c r="D9" s="40" t="s">
        <v>35</v>
      </c>
      <c r="E9" s="3" t="s">
        <v>59</v>
      </c>
      <c r="F9" s="3" t="s">
        <v>89</v>
      </c>
      <c r="G9" s="3"/>
      <c r="H9" s="3" t="s">
        <v>62</v>
      </c>
      <c r="I9" s="41">
        <v>0.69999999999999929</v>
      </c>
      <c r="J9" s="42">
        <f t="shared" si="0"/>
        <v>6.1</v>
      </c>
      <c r="K9" s="7">
        <f t="shared" si="2"/>
        <v>6.1</v>
      </c>
      <c r="L9" s="43"/>
      <c r="M9" s="11" t="s">
        <v>331</v>
      </c>
    </row>
    <row r="10" spans="1:13">
      <c r="A10" s="39">
        <f>A9+1</f>
        <v>7</v>
      </c>
      <c r="B10" s="39" t="s">
        <v>60</v>
      </c>
      <c r="C10" s="39" t="s">
        <v>61</v>
      </c>
      <c r="D10" s="40" t="s">
        <v>36</v>
      </c>
      <c r="E10" s="3" t="s">
        <v>59</v>
      </c>
      <c r="F10" s="3" t="s">
        <v>89</v>
      </c>
      <c r="G10" s="3"/>
      <c r="H10" s="3" t="s">
        <v>83</v>
      </c>
      <c r="I10" s="41">
        <v>3.3</v>
      </c>
      <c r="J10" s="42">
        <f t="shared" si="0"/>
        <v>9.3999999999999986</v>
      </c>
      <c r="K10" s="7">
        <f t="shared" si="2"/>
        <v>9.3999999999999986</v>
      </c>
      <c r="L10" s="43" t="s">
        <v>1</v>
      </c>
      <c r="M10" s="11" t="s">
        <v>333</v>
      </c>
    </row>
    <row r="11" spans="1:13">
      <c r="A11" s="39">
        <f t="shared" si="1"/>
        <v>8</v>
      </c>
      <c r="B11" s="39" t="s">
        <v>65</v>
      </c>
      <c r="C11" s="39" t="s">
        <v>61</v>
      </c>
      <c r="D11" s="40" t="s">
        <v>2</v>
      </c>
      <c r="E11" s="3"/>
      <c r="F11" s="3" t="s">
        <v>91</v>
      </c>
      <c r="G11" s="3"/>
      <c r="H11" s="3" t="s">
        <v>83</v>
      </c>
      <c r="I11" s="41">
        <v>0.5</v>
      </c>
      <c r="J11" s="42">
        <f t="shared" si="0"/>
        <v>9.8999999999999986</v>
      </c>
      <c r="K11" s="7">
        <f t="shared" si="2"/>
        <v>9.8999999999999986</v>
      </c>
      <c r="L11" s="43" t="s">
        <v>66</v>
      </c>
    </row>
    <row r="12" spans="1:13">
      <c r="A12" s="39">
        <f t="shared" si="1"/>
        <v>9</v>
      </c>
      <c r="B12" s="39" t="s">
        <v>60</v>
      </c>
      <c r="C12" s="39" t="s">
        <v>61</v>
      </c>
      <c r="D12" s="40" t="s">
        <v>37</v>
      </c>
      <c r="E12" s="3"/>
      <c r="F12" s="3" t="s">
        <v>91</v>
      </c>
      <c r="G12" s="3"/>
      <c r="H12" s="3" t="s">
        <v>83</v>
      </c>
      <c r="I12" s="41">
        <v>0.79999999999999893</v>
      </c>
      <c r="J12" s="42">
        <f t="shared" si="0"/>
        <v>10.699999999999998</v>
      </c>
      <c r="K12" s="7">
        <f t="shared" si="2"/>
        <v>10.699999999999998</v>
      </c>
      <c r="L12" s="44" t="s">
        <v>78</v>
      </c>
    </row>
    <row r="13" spans="1:13">
      <c r="A13" s="39">
        <f t="shared" si="1"/>
        <v>10</v>
      </c>
      <c r="B13" s="39" t="s">
        <v>58</v>
      </c>
      <c r="C13" s="39" t="s">
        <v>61</v>
      </c>
      <c r="D13" s="40"/>
      <c r="E13" s="3" t="s">
        <v>67</v>
      </c>
      <c r="F13" s="3" t="s">
        <v>81</v>
      </c>
      <c r="G13" s="3"/>
      <c r="H13" s="3" t="s">
        <v>68</v>
      </c>
      <c r="I13" s="41">
        <v>1.9</v>
      </c>
      <c r="J13" s="42">
        <f t="shared" si="0"/>
        <v>12.599999999999998</v>
      </c>
      <c r="K13" s="7">
        <f t="shared" si="2"/>
        <v>12.599999999999998</v>
      </c>
      <c r="L13" s="45" t="s">
        <v>75</v>
      </c>
    </row>
    <row r="14" spans="1:13">
      <c r="A14" s="39">
        <f t="shared" si="1"/>
        <v>11</v>
      </c>
      <c r="B14" s="39" t="s">
        <v>69</v>
      </c>
      <c r="C14" s="39" t="s">
        <v>70</v>
      </c>
      <c r="D14" s="40" t="s">
        <v>38</v>
      </c>
      <c r="E14" s="3" t="s">
        <v>71</v>
      </c>
      <c r="F14" s="3" t="s">
        <v>89</v>
      </c>
      <c r="G14" s="3"/>
      <c r="H14" s="46" t="s">
        <v>83</v>
      </c>
      <c r="I14" s="41">
        <v>0.6</v>
      </c>
      <c r="J14" s="42">
        <f t="shared" si="0"/>
        <v>13.199999999999998</v>
      </c>
      <c r="K14" s="7">
        <f t="shared" si="2"/>
        <v>13.199999999999998</v>
      </c>
      <c r="L14" s="43"/>
    </row>
    <row r="15" spans="1:13">
      <c r="A15" s="39">
        <f t="shared" si="1"/>
        <v>12</v>
      </c>
      <c r="B15" s="39" t="s">
        <v>60</v>
      </c>
      <c r="C15" s="39" t="s">
        <v>61</v>
      </c>
      <c r="D15" s="40" t="s">
        <v>39</v>
      </c>
      <c r="E15" s="3"/>
      <c r="F15" s="3" t="s">
        <v>91</v>
      </c>
      <c r="G15" s="3"/>
      <c r="H15" s="46" t="s">
        <v>83</v>
      </c>
      <c r="I15" s="41">
        <v>2</v>
      </c>
      <c r="J15" s="42">
        <f t="shared" si="0"/>
        <v>15.199999999999998</v>
      </c>
      <c r="K15" s="7">
        <f t="shared" si="2"/>
        <v>15.199999999999998</v>
      </c>
      <c r="L15" s="43" t="s">
        <v>77</v>
      </c>
    </row>
    <row r="16" spans="1:13">
      <c r="A16" s="39">
        <f t="shared" si="1"/>
        <v>13</v>
      </c>
      <c r="B16" s="39" t="s">
        <v>58</v>
      </c>
      <c r="C16" s="39"/>
      <c r="D16" s="40" t="s">
        <v>9</v>
      </c>
      <c r="E16" s="3" t="s">
        <v>59</v>
      </c>
      <c r="F16" s="3" t="s">
        <v>89</v>
      </c>
      <c r="G16" s="3"/>
      <c r="H16" s="46" t="s">
        <v>83</v>
      </c>
      <c r="I16" s="41">
        <v>0.4</v>
      </c>
      <c r="J16" s="42">
        <f t="shared" si="0"/>
        <v>15.599999999999998</v>
      </c>
      <c r="K16" s="7">
        <f t="shared" si="2"/>
        <v>15.599999999999998</v>
      </c>
      <c r="L16" s="43" t="s">
        <v>79</v>
      </c>
    </row>
    <row r="17" spans="1:12">
      <c r="A17" s="39">
        <f t="shared" si="1"/>
        <v>14</v>
      </c>
      <c r="B17" s="39" t="s">
        <v>58</v>
      </c>
      <c r="C17" s="39" t="s">
        <v>215</v>
      </c>
      <c r="D17" s="40" t="s">
        <v>40</v>
      </c>
      <c r="E17" s="3" t="s">
        <v>59</v>
      </c>
      <c r="F17" s="3" t="s">
        <v>89</v>
      </c>
      <c r="G17" s="3"/>
      <c r="H17" s="46" t="s">
        <v>83</v>
      </c>
      <c r="I17" s="41">
        <v>0.79999999999999893</v>
      </c>
      <c r="J17" s="42">
        <f t="shared" si="0"/>
        <v>16.399999999999999</v>
      </c>
      <c r="K17" s="7">
        <f t="shared" si="2"/>
        <v>16.399999999999999</v>
      </c>
      <c r="L17" s="43"/>
    </row>
    <row r="18" spans="1:12">
      <c r="A18" s="39">
        <f t="shared" si="1"/>
        <v>15</v>
      </c>
      <c r="B18" s="39" t="s">
        <v>60</v>
      </c>
      <c r="C18" s="39" t="s">
        <v>61</v>
      </c>
      <c r="D18" s="40" t="s">
        <v>41</v>
      </c>
      <c r="E18" s="3"/>
      <c r="F18" s="3" t="s">
        <v>91</v>
      </c>
      <c r="G18" s="3"/>
      <c r="H18" s="46" t="s">
        <v>83</v>
      </c>
      <c r="I18" s="41">
        <v>2</v>
      </c>
      <c r="J18" s="42">
        <f t="shared" si="0"/>
        <v>18.399999999999999</v>
      </c>
      <c r="K18" s="7">
        <f t="shared" si="2"/>
        <v>18.399999999999999</v>
      </c>
      <c r="L18" s="43" t="s">
        <v>82</v>
      </c>
    </row>
    <row r="19" spans="1:12">
      <c r="A19" s="4">
        <f t="shared" si="1"/>
        <v>16</v>
      </c>
      <c r="B19" s="4" t="s">
        <v>18</v>
      </c>
      <c r="C19" s="4"/>
      <c r="D19" s="9"/>
      <c r="E19" s="4"/>
      <c r="F19" s="4" t="s">
        <v>90</v>
      </c>
      <c r="G19" s="4" t="s">
        <v>210</v>
      </c>
      <c r="H19" s="4" t="s">
        <v>17</v>
      </c>
      <c r="I19" s="5">
        <v>3.2</v>
      </c>
      <c r="J19" s="6">
        <f t="shared" si="0"/>
        <v>21.599999999999998</v>
      </c>
      <c r="K19" s="7">
        <f t="shared" si="2"/>
        <v>21.599999999999998</v>
      </c>
      <c r="L19" s="8" t="s">
        <v>209</v>
      </c>
    </row>
    <row r="20" spans="1:12">
      <c r="A20" s="4">
        <f t="shared" si="1"/>
        <v>17</v>
      </c>
      <c r="B20" s="4" t="s">
        <v>19</v>
      </c>
      <c r="C20" s="4"/>
      <c r="D20" s="9" t="s">
        <v>9</v>
      </c>
      <c r="E20" s="3" t="s">
        <v>73</v>
      </c>
      <c r="F20" s="4" t="s">
        <v>89</v>
      </c>
      <c r="G20" s="4"/>
      <c r="H20" s="4" t="s">
        <v>20</v>
      </c>
      <c r="I20" s="5">
        <v>0.3</v>
      </c>
      <c r="J20" s="6">
        <f t="shared" si="0"/>
        <v>21.9</v>
      </c>
      <c r="K20" s="7">
        <f t="shared" si="2"/>
        <v>21.9</v>
      </c>
      <c r="L20" s="8" t="s">
        <v>211</v>
      </c>
    </row>
    <row r="21" spans="1:12">
      <c r="A21" s="4">
        <f t="shared" si="1"/>
        <v>18</v>
      </c>
      <c r="B21" s="4" t="s">
        <v>74</v>
      </c>
      <c r="C21" s="4" t="s">
        <v>216</v>
      </c>
      <c r="D21" s="9" t="s">
        <v>168</v>
      </c>
      <c r="E21" s="3" t="s">
        <v>169</v>
      </c>
      <c r="F21" s="4" t="s">
        <v>89</v>
      </c>
      <c r="G21" s="4"/>
      <c r="H21" s="4" t="s">
        <v>21</v>
      </c>
      <c r="I21" s="5">
        <v>0</v>
      </c>
      <c r="J21" s="6">
        <f t="shared" si="0"/>
        <v>21.9</v>
      </c>
      <c r="K21" s="7">
        <f t="shared" si="2"/>
        <v>21.9</v>
      </c>
      <c r="L21" s="8" t="s">
        <v>212</v>
      </c>
    </row>
    <row r="22" spans="1:12">
      <c r="A22" s="4">
        <f t="shared" si="1"/>
        <v>19</v>
      </c>
      <c r="B22" s="4" t="s">
        <v>74</v>
      </c>
      <c r="C22" s="4" t="s">
        <v>215</v>
      </c>
      <c r="D22" s="9" t="s">
        <v>170</v>
      </c>
      <c r="E22" s="4"/>
      <c r="F22" s="4" t="s">
        <v>90</v>
      </c>
      <c r="G22" s="4" t="s">
        <v>171</v>
      </c>
      <c r="H22" s="4" t="s">
        <v>22</v>
      </c>
      <c r="I22" s="5">
        <v>1.1000000000000001</v>
      </c>
      <c r="J22" s="6">
        <f t="shared" si="0"/>
        <v>23</v>
      </c>
      <c r="K22" s="7">
        <f t="shared" si="2"/>
        <v>23</v>
      </c>
      <c r="L22" s="8" t="s">
        <v>213</v>
      </c>
    </row>
    <row r="23" spans="1:12">
      <c r="A23" s="4">
        <f t="shared" si="1"/>
        <v>20</v>
      </c>
      <c r="B23" s="4" t="s">
        <v>157</v>
      </c>
      <c r="C23" s="4" t="s">
        <v>216</v>
      </c>
      <c r="D23" s="9"/>
      <c r="E23" s="4" t="s">
        <v>214</v>
      </c>
      <c r="F23" s="4" t="s">
        <v>89</v>
      </c>
      <c r="G23" s="4"/>
      <c r="H23" s="4" t="s">
        <v>23</v>
      </c>
      <c r="I23" s="5">
        <v>1.7</v>
      </c>
      <c r="J23" s="6">
        <f t="shared" si="0"/>
        <v>24.7</v>
      </c>
      <c r="K23" s="7">
        <f t="shared" si="2"/>
        <v>24.7</v>
      </c>
      <c r="L23" s="8"/>
    </row>
    <row r="24" spans="1:12">
      <c r="A24" s="4">
        <f t="shared" si="1"/>
        <v>21</v>
      </c>
      <c r="B24" s="4" t="s">
        <v>74</v>
      </c>
      <c r="C24" s="4" t="s">
        <v>216</v>
      </c>
      <c r="D24" s="9" t="s">
        <v>174</v>
      </c>
      <c r="E24" s="4"/>
      <c r="F24" s="4" t="s">
        <v>91</v>
      </c>
      <c r="G24" s="4"/>
      <c r="H24" s="4" t="s">
        <v>23</v>
      </c>
      <c r="I24" s="5">
        <v>2.4</v>
      </c>
      <c r="J24" s="6">
        <f t="shared" si="0"/>
        <v>27.099999999999998</v>
      </c>
      <c r="K24" s="7">
        <f t="shared" si="2"/>
        <v>27.099999999999998</v>
      </c>
      <c r="L24" s="8" t="s">
        <v>91</v>
      </c>
    </row>
    <row r="25" spans="1:12">
      <c r="A25" s="4">
        <f t="shared" si="1"/>
        <v>22</v>
      </c>
      <c r="B25" s="4" t="s">
        <v>74</v>
      </c>
      <c r="C25" s="4" t="s">
        <v>217</v>
      </c>
      <c r="D25" s="9"/>
      <c r="E25" s="4"/>
      <c r="F25" s="4" t="s">
        <v>90</v>
      </c>
      <c r="G25" s="4" t="s">
        <v>171</v>
      </c>
      <c r="H25" s="4" t="s">
        <v>17</v>
      </c>
      <c r="I25" s="5">
        <v>2.1</v>
      </c>
      <c r="J25" s="6">
        <f t="shared" si="0"/>
        <v>29.2</v>
      </c>
      <c r="K25" s="7">
        <f t="shared" si="2"/>
        <v>29.2</v>
      </c>
      <c r="L25" s="8" t="s">
        <v>283</v>
      </c>
    </row>
    <row r="26" spans="1:12" ht="24">
      <c r="A26" s="4">
        <f t="shared" si="1"/>
        <v>23</v>
      </c>
      <c r="B26" s="4" t="s">
        <v>176</v>
      </c>
      <c r="C26" s="4" t="s">
        <v>215</v>
      </c>
      <c r="D26" s="9"/>
      <c r="E26" s="4"/>
      <c r="F26" s="4" t="s">
        <v>90</v>
      </c>
      <c r="G26" s="4" t="s">
        <v>171</v>
      </c>
      <c r="H26" s="4" t="s">
        <v>24</v>
      </c>
      <c r="I26" s="5">
        <v>0.9</v>
      </c>
      <c r="J26" s="6">
        <f t="shared" si="0"/>
        <v>30.099999999999998</v>
      </c>
      <c r="K26" s="7">
        <f t="shared" si="2"/>
        <v>30.099999999999998</v>
      </c>
      <c r="L26" s="8" t="s">
        <v>25</v>
      </c>
    </row>
    <row r="27" spans="1:12">
      <c r="A27" s="4">
        <f t="shared" si="1"/>
        <v>24</v>
      </c>
      <c r="B27" s="4" t="s">
        <v>177</v>
      </c>
      <c r="C27" s="4" t="s">
        <v>216</v>
      </c>
      <c r="D27" s="9"/>
      <c r="E27" s="3" t="s">
        <v>73</v>
      </c>
      <c r="F27" s="4" t="s">
        <v>89</v>
      </c>
      <c r="G27" s="4"/>
      <c r="H27" s="4" t="s">
        <v>17</v>
      </c>
      <c r="I27" s="5">
        <v>0</v>
      </c>
      <c r="J27" s="6">
        <f t="shared" si="0"/>
        <v>30.099999999999998</v>
      </c>
      <c r="K27" s="7">
        <f t="shared" si="2"/>
        <v>30.099999999999998</v>
      </c>
      <c r="L27" s="8"/>
    </row>
    <row r="28" spans="1:12">
      <c r="A28" s="4">
        <f t="shared" si="1"/>
        <v>25</v>
      </c>
      <c r="B28" s="4" t="s">
        <v>74</v>
      </c>
      <c r="C28" s="4" t="s">
        <v>217</v>
      </c>
      <c r="D28" s="9" t="s">
        <v>218</v>
      </c>
      <c r="E28" s="4"/>
      <c r="F28" s="4" t="s">
        <v>90</v>
      </c>
      <c r="G28" s="4" t="s">
        <v>171</v>
      </c>
      <c r="H28" s="4" t="s">
        <v>26</v>
      </c>
      <c r="I28" s="5">
        <v>0.4</v>
      </c>
      <c r="J28" s="6">
        <f t="shared" si="0"/>
        <v>30.499999999999996</v>
      </c>
      <c r="K28" s="7">
        <f t="shared" si="2"/>
        <v>30.499999999999996</v>
      </c>
      <c r="L28" s="8" t="s">
        <v>27</v>
      </c>
    </row>
    <row r="29" spans="1:12">
      <c r="A29" s="4">
        <f t="shared" si="1"/>
        <v>26</v>
      </c>
      <c r="B29" s="4" t="s">
        <v>177</v>
      </c>
      <c r="C29" s="4"/>
      <c r="D29" s="9" t="s">
        <v>178</v>
      </c>
      <c r="E29" s="3" t="s">
        <v>73</v>
      </c>
      <c r="F29" s="4" t="s">
        <v>89</v>
      </c>
      <c r="G29" s="4"/>
      <c r="H29" s="4" t="s">
        <v>17</v>
      </c>
      <c r="I29" s="5">
        <v>0.5</v>
      </c>
      <c r="J29" s="6">
        <f t="shared" si="0"/>
        <v>30.999999999999996</v>
      </c>
      <c r="K29" s="7">
        <f t="shared" si="2"/>
        <v>30.999999999999996</v>
      </c>
      <c r="L29" s="8" t="s">
        <v>219</v>
      </c>
    </row>
    <row r="30" spans="1:12">
      <c r="A30" s="4">
        <f t="shared" si="1"/>
        <v>27</v>
      </c>
      <c r="B30" s="4" t="s">
        <v>157</v>
      </c>
      <c r="C30" s="4"/>
      <c r="D30" s="9"/>
      <c r="E30" s="3" t="s">
        <v>169</v>
      </c>
      <c r="F30" s="4" t="s">
        <v>89</v>
      </c>
      <c r="G30" s="4"/>
      <c r="H30" s="4" t="s">
        <v>17</v>
      </c>
      <c r="I30" s="5">
        <v>2.2000000000000002</v>
      </c>
      <c r="J30" s="6">
        <f t="shared" si="0"/>
        <v>33.199999999999996</v>
      </c>
      <c r="K30" s="7">
        <f t="shared" si="2"/>
        <v>33.199999999999996</v>
      </c>
      <c r="L30" s="8" t="s">
        <v>200</v>
      </c>
    </row>
    <row r="31" spans="1:12">
      <c r="A31" s="4">
        <f t="shared" si="1"/>
        <v>28</v>
      </c>
      <c r="B31" s="4" t="s">
        <v>19</v>
      </c>
      <c r="C31" s="4"/>
      <c r="D31" s="9"/>
      <c r="E31" s="4" t="s">
        <v>59</v>
      </c>
      <c r="F31" s="4" t="s">
        <v>89</v>
      </c>
      <c r="G31" s="4"/>
      <c r="H31" s="4" t="s">
        <v>28</v>
      </c>
      <c r="I31" s="5">
        <v>0.8</v>
      </c>
      <c r="J31" s="6">
        <f t="shared" si="0"/>
        <v>33.999999999999993</v>
      </c>
      <c r="K31" s="7">
        <f t="shared" si="2"/>
        <v>33.999999999999993</v>
      </c>
      <c r="L31" s="8" t="s">
        <v>201</v>
      </c>
    </row>
    <row r="32" spans="1:12">
      <c r="A32" s="4">
        <f t="shared" si="1"/>
        <v>29</v>
      </c>
      <c r="B32" s="4" t="s">
        <v>74</v>
      </c>
      <c r="C32" s="4" t="s">
        <v>175</v>
      </c>
      <c r="D32" s="9" t="s">
        <v>179</v>
      </c>
      <c r="E32" s="4"/>
      <c r="F32" s="4" t="s">
        <v>90</v>
      </c>
      <c r="G32" s="4" t="s">
        <v>171</v>
      </c>
      <c r="H32" s="4" t="s">
        <v>29</v>
      </c>
      <c r="I32" s="5">
        <v>2.2000000000000002</v>
      </c>
      <c r="J32" s="6">
        <f t="shared" si="0"/>
        <v>36.199999999999996</v>
      </c>
      <c r="K32" s="7">
        <f t="shared" si="2"/>
        <v>36.199999999999996</v>
      </c>
      <c r="L32" s="8" t="s">
        <v>202</v>
      </c>
    </row>
    <row r="33" spans="1:12">
      <c r="A33" s="4">
        <f t="shared" si="1"/>
        <v>30</v>
      </c>
      <c r="B33" s="4" t="s">
        <v>177</v>
      </c>
      <c r="C33" s="4" t="s">
        <v>173</v>
      </c>
      <c r="D33" s="9"/>
      <c r="E33" s="3" t="s">
        <v>73</v>
      </c>
      <c r="F33" s="4" t="s">
        <v>89</v>
      </c>
      <c r="G33" s="4"/>
      <c r="H33" s="4" t="s">
        <v>17</v>
      </c>
      <c r="I33" s="5">
        <v>0.6</v>
      </c>
      <c r="J33" s="6">
        <f t="shared" si="0"/>
        <v>36.799999999999997</v>
      </c>
      <c r="K33" s="7">
        <f t="shared" si="2"/>
        <v>36.799999999999997</v>
      </c>
      <c r="L33" s="8" t="s">
        <v>203</v>
      </c>
    </row>
    <row r="34" spans="1:12">
      <c r="A34" s="4">
        <f t="shared" si="1"/>
        <v>31</v>
      </c>
      <c r="B34" s="4" t="s">
        <v>18</v>
      </c>
      <c r="C34" s="4"/>
      <c r="D34" s="9"/>
      <c r="E34" s="4"/>
      <c r="F34" s="4" t="s">
        <v>90</v>
      </c>
      <c r="G34" s="4" t="s">
        <v>171</v>
      </c>
      <c r="H34" s="4" t="s">
        <v>204</v>
      </c>
      <c r="I34" s="5">
        <v>0.2</v>
      </c>
      <c r="J34" s="6">
        <f t="shared" si="0"/>
        <v>37</v>
      </c>
      <c r="K34" s="7">
        <f t="shared" si="2"/>
        <v>37</v>
      </c>
      <c r="L34" s="8" t="s">
        <v>205</v>
      </c>
    </row>
    <row r="35" spans="1:12">
      <c r="A35" s="4">
        <f t="shared" si="1"/>
        <v>32</v>
      </c>
      <c r="B35" s="4" t="s">
        <v>180</v>
      </c>
      <c r="C35" s="4" t="s">
        <v>173</v>
      </c>
      <c r="D35" s="9"/>
      <c r="E35" s="3" t="s">
        <v>73</v>
      </c>
      <c r="F35" s="4" t="s">
        <v>89</v>
      </c>
      <c r="G35" s="4"/>
      <c r="H35" s="4" t="s">
        <v>17</v>
      </c>
      <c r="I35" s="5">
        <v>1.6</v>
      </c>
      <c r="J35" s="6">
        <f t="shared" si="0"/>
        <v>38.6</v>
      </c>
      <c r="K35" s="7">
        <f t="shared" si="2"/>
        <v>38.6</v>
      </c>
      <c r="L35" s="8" t="s">
        <v>206</v>
      </c>
    </row>
    <row r="36" spans="1:12">
      <c r="A36" s="4">
        <f t="shared" si="1"/>
        <v>33</v>
      </c>
      <c r="B36" s="4" t="s">
        <v>74</v>
      </c>
      <c r="C36" s="4" t="s">
        <v>175</v>
      </c>
      <c r="D36" s="9" t="s">
        <v>181</v>
      </c>
      <c r="E36" s="4"/>
      <c r="F36" s="4" t="s">
        <v>90</v>
      </c>
      <c r="G36" s="4" t="s">
        <v>171</v>
      </c>
      <c r="H36" s="4" t="s">
        <v>30</v>
      </c>
      <c r="I36" s="5">
        <v>1.8</v>
      </c>
      <c r="J36" s="6">
        <f t="shared" si="0"/>
        <v>40.4</v>
      </c>
      <c r="K36" s="7">
        <f t="shared" si="2"/>
        <v>40.4</v>
      </c>
      <c r="L36" s="8" t="s">
        <v>31</v>
      </c>
    </row>
    <row r="37" spans="1:12" ht="24">
      <c r="A37" s="4">
        <f t="shared" si="1"/>
        <v>34</v>
      </c>
      <c r="B37" s="4" t="s">
        <v>32</v>
      </c>
      <c r="C37" s="4"/>
      <c r="D37" s="9"/>
      <c r="E37" s="4" t="s">
        <v>59</v>
      </c>
      <c r="F37" s="4" t="s">
        <v>89</v>
      </c>
      <c r="G37" s="4"/>
      <c r="H37" s="4" t="s">
        <v>17</v>
      </c>
      <c r="I37" s="5">
        <v>0.8</v>
      </c>
      <c r="J37" s="6">
        <f t="shared" si="0"/>
        <v>41.199999999999996</v>
      </c>
      <c r="K37" s="7">
        <f t="shared" si="2"/>
        <v>41.199999999999996</v>
      </c>
      <c r="L37" s="8" t="s">
        <v>207</v>
      </c>
    </row>
    <row r="38" spans="1:12" ht="24">
      <c r="A38" s="4">
        <f t="shared" si="1"/>
        <v>35</v>
      </c>
      <c r="B38" s="4" t="s">
        <v>157</v>
      </c>
      <c r="C38" s="4"/>
      <c r="D38" s="9"/>
      <c r="E38" s="3" t="s">
        <v>73</v>
      </c>
      <c r="F38" s="4" t="s">
        <v>89</v>
      </c>
      <c r="G38" s="4"/>
      <c r="H38" s="4" t="s">
        <v>17</v>
      </c>
      <c r="I38" s="5">
        <v>0.2</v>
      </c>
      <c r="J38" s="6">
        <f t="shared" si="0"/>
        <v>41.4</v>
      </c>
      <c r="K38" s="7">
        <f t="shared" si="2"/>
        <v>41.4</v>
      </c>
      <c r="L38" s="8" t="s">
        <v>208</v>
      </c>
    </row>
    <row r="39" spans="1:12">
      <c r="A39" s="4">
        <f t="shared" si="1"/>
        <v>36</v>
      </c>
      <c r="B39" s="4" t="s">
        <v>19</v>
      </c>
      <c r="C39" s="4"/>
      <c r="D39" s="9"/>
      <c r="E39" s="4"/>
      <c r="F39" s="4" t="s">
        <v>90</v>
      </c>
      <c r="G39" s="4" t="s">
        <v>171</v>
      </c>
      <c r="H39" s="4" t="s">
        <v>30</v>
      </c>
      <c r="I39" s="5">
        <v>0.6</v>
      </c>
      <c r="J39" s="6">
        <f t="shared" si="0"/>
        <v>42</v>
      </c>
      <c r="K39" s="7">
        <f t="shared" si="2"/>
        <v>42</v>
      </c>
      <c r="L39" s="8" t="s">
        <v>235</v>
      </c>
    </row>
    <row r="40" spans="1:12">
      <c r="A40" s="47">
        <f t="shared" si="1"/>
        <v>37</v>
      </c>
      <c r="B40" s="47"/>
      <c r="C40" s="47"/>
      <c r="D40" s="48" t="s">
        <v>279</v>
      </c>
      <c r="E40" s="47"/>
      <c r="F40" s="47" t="s">
        <v>92</v>
      </c>
      <c r="G40" s="47"/>
      <c r="H40" s="47" t="s">
        <v>123</v>
      </c>
      <c r="I40" s="49">
        <v>6.5</v>
      </c>
      <c r="J40" s="50">
        <f t="shared" si="0"/>
        <v>48.5</v>
      </c>
      <c r="K40" s="37">
        <f>+K39+I40</f>
        <v>48.5</v>
      </c>
      <c r="L40" s="51" t="s">
        <v>327</v>
      </c>
    </row>
    <row r="41" spans="1:12">
      <c r="A41" s="4">
        <f t="shared" si="1"/>
        <v>38</v>
      </c>
      <c r="B41" s="4" t="s">
        <v>177</v>
      </c>
      <c r="C41" s="4" t="s">
        <v>173</v>
      </c>
      <c r="D41" s="9"/>
      <c r="E41" s="3" t="s">
        <v>73</v>
      </c>
      <c r="F41" s="4" t="s">
        <v>89</v>
      </c>
      <c r="G41" s="4"/>
      <c r="H41" s="4" t="s">
        <v>30</v>
      </c>
      <c r="I41" s="5">
        <v>0.9</v>
      </c>
      <c r="J41" s="6">
        <f>K41-K$40</f>
        <v>0.89999999999999858</v>
      </c>
      <c r="K41" s="7">
        <f t="shared" si="2"/>
        <v>49.4</v>
      </c>
      <c r="L41" s="8" t="s">
        <v>124</v>
      </c>
    </row>
    <row r="42" spans="1:12">
      <c r="A42" s="4">
        <f t="shared" si="1"/>
        <v>39</v>
      </c>
      <c r="B42" s="4" t="s">
        <v>182</v>
      </c>
      <c r="C42" s="4" t="s">
        <v>175</v>
      </c>
      <c r="D42" s="9" t="s">
        <v>183</v>
      </c>
      <c r="E42" s="4"/>
      <c r="F42" s="4" t="s">
        <v>90</v>
      </c>
      <c r="G42" s="4" t="s">
        <v>171</v>
      </c>
      <c r="H42" s="4" t="s">
        <v>125</v>
      </c>
      <c r="I42" s="5">
        <v>1</v>
      </c>
      <c r="J42" s="6">
        <f t="shared" ref="J42:J61" si="3">K42-K$40</f>
        <v>1.8999999999999986</v>
      </c>
      <c r="K42" s="7">
        <f>+K41+I42</f>
        <v>50.4</v>
      </c>
      <c r="L42" s="8"/>
    </row>
    <row r="43" spans="1:12">
      <c r="A43" s="4">
        <f t="shared" si="1"/>
        <v>40</v>
      </c>
      <c r="B43" s="4" t="s">
        <v>180</v>
      </c>
      <c r="C43" s="4" t="s">
        <v>173</v>
      </c>
      <c r="D43" s="9" t="s">
        <v>184</v>
      </c>
      <c r="E43" s="3" t="s">
        <v>73</v>
      </c>
      <c r="F43" s="4" t="s">
        <v>89</v>
      </c>
      <c r="G43" s="4"/>
      <c r="H43" s="4" t="s">
        <v>125</v>
      </c>
      <c r="I43" s="5">
        <v>1.5</v>
      </c>
      <c r="J43" s="6">
        <f t="shared" si="3"/>
        <v>3.3999999999999986</v>
      </c>
      <c r="K43" s="7">
        <f>+K42+I43</f>
        <v>51.9</v>
      </c>
      <c r="L43" s="8" t="s">
        <v>236</v>
      </c>
    </row>
    <row r="44" spans="1:12">
      <c r="A44" s="4">
        <f t="shared" si="1"/>
        <v>41</v>
      </c>
      <c r="B44" s="4" t="s">
        <v>60</v>
      </c>
      <c r="C44" s="4" t="s">
        <v>175</v>
      </c>
      <c r="D44" s="9" t="s">
        <v>185</v>
      </c>
      <c r="E44" s="4"/>
      <c r="F44" s="4" t="s">
        <v>90</v>
      </c>
      <c r="G44" s="4" t="s">
        <v>210</v>
      </c>
      <c r="H44" s="4" t="s">
        <v>126</v>
      </c>
      <c r="I44" s="5">
        <v>2.6</v>
      </c>
      <c r="J44" s="6">
        <f t="shared" si="3"/>
        <v>6</v>
      </c>
      <c r="K44" s="7">
        <f t="shared" ref="K44:K58" si="4">+K43+I44</f>
        <v>54.5</v>
      </c>
      <c r="L44" s="8" t="s">
        <v>127</v>
      </c>
    </row>
    <row r="45" spans="1:12">
      <c r="A45" s="4">
        <f t="shared" si="1"/>
        <v>42</v>
      </c>
      <c r="B45" s="4" t="s">
        <v>186</v>
      </c>
      <c r="C45" s="4" t="s">
        <v>173</v>
      </c>
      <c r="D45" s="9" t="s">
        <v>187</v>
      </c>
      <c r="E45" s="4"/>
      <c r="F45" s="4" t="s">
        <v>90</v>
      </c>
      <c r="G45" s="4" t="s">
        <v>171</v>
      </c>
      <c r="H45" s="4" t="s">
        <v>126</v>
      </c>
      <c r="I45" s="5">
        <v>5.2</v>
      </c>
      <c r="J45" s="6">
        <f t="shared" si="3"/>
        <v>11.200000000000003</v>
      </c>
      <c r="K45" s="7">
        <f t="shared" si="4"/>
        <v>59.7</v>
      </c>
      <c r="L45" s="8" t="s">
        <v>237</v>
      </c>
    </row>
    <row r="46" spans="1:12">
      <c r="A46" s="4">
        <f t="shared" si="1"/>
        <v>43</v>
      </c>
      <c r="B46" s="4" t="s">
        <v>32</v>
      </c>
      <c r="C46" s="4"/>
      <c r="D46" s="9"/>
      <c r="E46" s="3" t="s">
        <v>73</v>
      </c>
      <c r="F46" s="4" t="s">
        <v>89</v>
      </c>
      <c r="G46" s="4"/>
      <c r="H46" s="4" t="s">
        <v>126</v>
      </c>
      <c r="I46" s="5">
        <v>2.6</v>
      </c>
      <c r="J46" s="6">
        <f t="shared" si="3"/>
        <v>13.800000000000004</v>
      </c>
      <c r="K46" s="7">
        <f t="shared" si="4"/>
        <v>62.300000000000004</v>
      </c>
      <c r="L46" s="8" t="s">
        <v>238</v>
      </c>
    </row>
    <row r="47" spans="1:12">
      <c r="A47" s="4">
        <f t="shared" si="1"/>
        <v>44</v>
      </c>
      <c r="B47" s="4" t="s">
        <v>182</v>
      </c>
      <c r="C47" s="4" t="s">
        <v>175</v>
      </c>
      <c r="D47" s="9"/>
      <c r="E47" s="4"/>
      <c r="F47" s="4" t="s">
        <v>90</v>
      </c>
      <c r="G47" s="4" t="s">
        <v>171</v>
      </c>
      <c r="H47" s="4" t="s">
        <v>128</v>
      </c>
      <c r="I47" s="5">
        <v>0.1</v>
      </c>
      <c r="J47" s="6">
        <f t="shared" si="3"/>
        <v>13.900000000000006</v>
      </c>
      <c r="K47" s="7">
        <f t="shared" si="4"/>
        <v>62.400000000000006</v>
      </c>
      <c r="L47" s="8"/>
    </row>
    <row r="48" spans="1:12">
      <c r="A48" s="4">
        <f t="shared" si="1"/>
        <v>45</v>
      </c>
      <c r="B48" s="4" t="s">
        <v>177</v>
      </c>
      <c r="C48" s="4" t="s">
        <v>173</v>
      </c>
      <c r="D48" s="9"/>
      <c r="E48" s="3" t="s">
        <v>73</v>
      </c>
      <c r="F48" s="4" t="s">
        <v>89</v>
      </c>
      <c r="G48" s="4"/>
      <c r="H48" s="4" t="s">
        <v>17</v>
      </c>
      <c r="I48" s="5">
        <v>0.3</v>
      </c>
      <c r="J48" s="6">
        <f t="shared" si="3"/>
        <v>14.200000000000003</v>
      </c>
      <c r="K48" s="7">
        <f t="shared" si="4"/>
        <v>62.7</v>
      </c>
      <c r="L48" s="8" t="s">
        <v>239</v>
      </c>
    </row>
    <row r="49" spans="1:12">
      <c r="A49" s="4">
        <f t="shared" si="1"/>
        <v>46</v>
      </c>
      <c r="B49" s="4" t="s">
        <v>182</v>
      </c>
      <c r="C49" s="4" t="s">
        <v>175</v>
      </c>
      <c r="D49" s="9"/>
      <c r="E49" s="4"/>
      <c r="F49" s="4" t="s">
        <v>90</v>
      </c>
      <c r="G49" s="4" t="s">
        <v>171</v>
      </c>
      <c r="H49" s="4" t="s">
        <v>17</v>
      </c>
      <c r="I49" s="5">
        <v>0.3</v>
      </c>
      <c r="J49" s="6">
        <f t="shared" si="3"/>
        <v>14.5</v>
      </c>
      <c r="K49" s="7">
        <f t="shared" si="4"/>
        <v>63</v>
      </c>
      <c r="L49" s="8" t="s">
        <v>129</v>
      </c>
    </row>
    <row r="50" spans="1:12">
      <c r="A50" s="4">
        <f t="shared" si="1"/>
        <v>47</v>
      </c>
      <c r="B50" s="4" t="s">
        <v>180</v>
      </c>
      <c r="C50" s="4" t="s">
        <v>173</v>
      </c>
      <c r="D50" s="9" t="s">
        <v>33</v>
      </c>
      <c r="E50" s="3" t="s">
        <v>73</v>
      </c>
      <c r="F50" s="4" t="s">
        <v>89</v>
      </c>
      <c r="G50" s="4"/>
      <c r="H50" s="4" t="s">
        <v>17</v>
      </c>
      <c r="I50" s="5">
        <v>0.2</v>
      </c>
      <c r="J50" s="6">
        <f t="shared" si="3"/>
        <v>14.700000000000003</v>
      </c>
      <c r="K50" s="7">
        <f t="shared" si="4"/>
        <v>63.2</v>
      </c>
      <c r="L50" s="8"/>
    </row>
    <row r="51" spans="1:12">
      <c r="A51" s="4">
        <f t="shared" si="1"/>
        <v>48</v>
      </c>
      <c r="B51" s="4" t="s">
        <v>182</v>
      </c>
      <c r="C51" s="4" t="s">
        <v>175</v>
      </c>
      <c r="D51" s="9" t="s">
        <v>188</v>
      </c>
      <c r="E51" s="3" t="s">
        <v>169</v>
      </c>
      <c r="F51" s="4" t="s">
        <v>89</v>
      </c>
      <c r="G51" s="4"/>
      <c r="H51" s="4" t="s">
        <v>130</v>
      </c>
      <c r="I51" s="5">
        <v>0.7</v>
      </c>
      <c r="J51" s="6">
        <f t="shared" si="3"/>
        <v>15.400000000000006</v>
      </c>
      <c r="K51" s="7">
        <f t="shared" si="4"/>
        <v>63.900000000000006</v>
      </c>
      <c r="L51" s="8"/>
    </row>
    <row r="52" spans="1:12">
      <c r="A52" s="4">
        <f t="shared" si="1"/>
        <v>49</v>
      </c>
      <c r="B52" s="4" t="s">
        <v>74</v>
      </c>
      <c r="C52" s="4" t="s">
        <v>175</v>
      </c>
      <c r="D52" s="9" t="s">
        <v>189</v>
      </c>
      <c r="E52" s="4"/>
      <c r="F52" s="4" t="s">
        <v>90</v>
      </c>
      <c r="G52" s="4" t="s">
        <v>171</v>
      </c>
      <c r="H52" s="4" t="s">
        <v>17</v>
      </c>
      <c r="I52" s="5">
        <v>2.2000000000000002</v>
      </c>
      <c r="J52" s="6">
        <f t="shared" si="3"/>
        <v>17.600000000000009</v>
      </c>
      <c r="K52" s="7">
        <f t="shared" si="4"/>
        <v>66.100000000000009</v>
      </c>
      <c r="L52" s="8" t="s">
        <v>240</v>
      </c>
    </row>
    <row r="53" spans="1:12">
      <c r="A53" s="4">
        <f t="shared" si="1"/>
        <v>50</v>
      </c>
      <c r="B53" s="4" t="s">
        <v>176</v>
      </c>
      <c r="C53" s="4" t="s">
        <v>173</v>
      </c>
      <c r="D53" s="9" t="s">
        <v>190</v>
      </c>
      <c r="E53" s="4"/>
      <c r="F53" s="4" t="s">
        <v>90</v>
      </c>
      <c r="G53" s="4" t="s">
        <v>171</v>
      </c>
      <c r="H53" s="4" t="s">
        <v>131</v>
      </c>
      <c r="I53" s="5">
        <v>0.4</v>
      </c>
      <c r="J53" s="6">
        <f t="shared" si="3"/>
        <v>18.000000000000014</v>
      </c>
      <c r="K53" s="7">
        <f t="shared" si="4"/>
        <v>66.500000000000014</v>
      </c>
      <c r="L53" s="8" t="s">
        <v>241</v>
      </c>
    </row>
    <row r="54" spans="1:12">
      <c r="A54" s="4">
        <f t="shared" si="1"/>
        <v>51</v>
      </c>
      <c r="B54" s="4" t="s">
        <v>54</v>
      </c>
      <c r="C54" s="4" t="s">
        <v>173</v>
      </c>
      <c r="D54" s="9" t="s">
        <v>289</v>
      </c>
      <c r="E54" s="3" t="s">
        <v>55</v>
      </c>
      <c r="F54" s="4" t="s">
        <v>89</v>
      </c>
      <c r="G54" s="4"/>
      <c r="H54" s="4" t="s">
        <v>290</v>
      </c>
      <c r="I54" s="74">
        <v>2.7</v>
      </c>
      <c r="J54" s="6">
        <f>K54-K$40</f>
        <v>20.700000000000017</v>
      </c>
      <c r="K54" s="7">
        <f t="shared" si="4"/>
        <v>69.200000000000017</v>
      </c>
      <c r="L54" s="8" t="s">
        <v>350</v>
      </c>
    </row>
    <row r="55" spans="1:12">
      <c r="A55" s="4">
        <f>A54+1</f>
        <v>52</v>
      </c>
      <c r="B55" s="4" t="s">
        <v>182</v>
      </c>
      <c r="C55" s="4" t="s">
        <v>175</v>
      </c>
      <c r="D55" s="9" t="s">
        <v>192</v>
      </c>
      <c r="E55" s="3" t="s">
        <v>169</v>
      </c>
      <c r="F55" s="4" t="s">
        <v>89</v>
      </c>
      <c r="G55" s="4"/>
      <c r="H55" s="4" t="s">
        <v>132</v>
      </c>
      <c r="I55" s="5">
        <v>16.5</v>
      </c>
      <c r="J55" s="6">
        <f>K55-K$40</f>
        <v>37.200000000000017</v>
      </c>
      <c r="K55" s="7">
        <f>K54+I55</f>
        <v>85.700000000000017</v>
      </c>
      <c r="L55" s="8" t="s">
        <v>242</v>
      </c>
    </row>
    <row r="56" spans="1:12">
      <c r="A56" s="4">
        <f t="shared" si="1"/>
        <v>53</v>
      </c>
      <c r="B56" s="4" t="s">
        <v>74</v>
      </c>
      <c r="C56" s="4" t="s">
        <v>175</v>
      </c>
      <c r="D56" s="9" t="s">
        <v>193</v>
      </c>
      <c r="E56" s="4"/>
      <c r="F56" s="4" t="s">
        <v>90</v>
      </c>
      <c r="G56" s="4" t="s">
        <v>171</v>
      </c>
      <c r="H56" s="4" t="s">
        <v>133</v>
      </c>
      <c r="I56" s="5">
        <v>4.2</v>
      </c>
      <c r="J56" s="6">
        <f t="shared" si="3"/>
        <v>41.40000000000002</v>
      </c>
      <c r="K56" s="7">
        <f t="shared" si="4"/>
        <v>89.90000000000002</v>
      </c>
      <c r="L56" s="8" t="s">
        <v>243</v>
      </c>
    </row>
    <row r="57" spans="1:12">
      <c r="A57" s="4">
        <f t="shared" si="1"/>
        <v>54</v>
      </c>
      <c r="B57" s="4" t="s">
        <v>180</v>
      </c>
      <c r="C57" s="4" t="s">
        <v>173</v>
      </c>
      <c r="D57" s="9" t="s">
        <v>194</v>
      </c>
      <c r="E57" s="3" t="s">
        <v>73</v>
      </c>
      <c r="F57" s="4" t="s">
        <v>89</v>
      </c>
      <c r="G57" s="4"/>
      <c r="H57" s="4" t="s">
        <v>134</v>
      </c>
      <c r="I57" s="5">
        <v>3.2</v>
      </c>
      <c r="J57" s="6">
        <f t="shared" si="3"/>
        <v>44.600000000000023</v>
      </c>
      <c r="K57" s="7">
        <f t="shared" si="4"/>
        <v>93.100000000000023</v>
      </c>
      <c r="L57" s="8" t="s">
        <v>244</v>
      </c>
    </row>
    <row r="58" spans="1:12">
      <c r="A58" s="4">
        <f t="shared" si="1"/>
        <v>55</v>
      </c>
      <c r="B58" s="4" t="s">
        <v>74</v>
      </c>
      <c r="C58" s="4" t="s">
        <v>175</v>
      </c>
      <c r="D58" s="9" t="s">
        <v>195</v>
      </c>
      <c r="E58" s="3" t="s">
        <v>169</v>
      </c>
      <c r="F58" s="4" t="s">
        <v>196</v>
      </c>
      <c r="G58" s="4"/>
      <c r="H58" s="4" t="s">
        <v>246</v>
      </c>
      <c r="I58" s="5">
        <v>2</v>
      </c>
      <c r="J58" s="6">
        <f t="shared" si="3"/>
        <v>46.600000000000023</v>
      </c>
      <c r="K58" s="7">
        <f t="shared" si="4"/>
        <v>95.100000000000023</v>
      </c>
      <c r="L58" s="8" t="s">
        <v>245</v>
      </c>
    </row>
    <row r="59" spans="1:12">
      <c r="A59" s="4">
        <f t="shared" si="1"/>
        <v>56</v>
      </c>
      <c r="B59" s="4" t="s">
        <v>74</v>
      </c>
      <c r="C59" s="4" t="s">
        <v>175</v>
      </c>
      <c r="D59" s="9" t="s">
        <v>197</v>
      </c>
      <c r="E59" s="3" t="s">
        <v>169</v>
      </c>
      <c r="F59" s="4" t="s">
        <v>196</v>
      </c>
      <c r="G59" s="4"/>
      <c r="H59" s="4" t="s">
        <v>135</v>
      </c>
      <c r="I59" s="5">
        <v>1.6</v>
      </c>
      <c r="J59" s="6">
        <f t="shared" si="3"/>
        <v>48.200000000000017</v>
      </c>
      <c r="K59" s="7">
        <f>+K58+I59</f>
        <v>96.700000000000017</v>
      </c>
      <c r="L59" s="8" t="s">
        <v>247</v>
      </c>
    </row>
    <row r="60" spans="1:12">
      <c r="A60" s="4">
        <f t="shared" si="1"/>
        <v>57</v>
      </c>
      <c r="B60" s="4" t="s">
        <v>74</v>
      </c>
      <c r="C60" s="4" t="s">
        <v>175</v>
      </c>
      <c r="D60" s="9" t="s">
        <v>198</v>
      </c>
      <c r="E60" s="4"/>
      <c r="F60" s="4" t="s">
        <v>199</v>
      </c>
      <c r="G60" s="4" t="s">
        <v>171</v>
      </c>
      <c r="H60" s="4" t="s">
        <v>135</v>
      </c>
      <c r="I60" s="5">
        <v>2.4</v>
      </c>
      <c r="J60" s="6">
        <f t="shared" si="3"/>
        <v>50.600000000000023</v>
      </c>
      <c r="K60" s="7">
        <f>+K59+I60</f>
        <v>99.100000000000023</v>
      </c>
      <c r="L60" s="8" t="s">
        <v>248</v>
      </c>
    </row>
    <row r="61" spans="1:12">
      <c r="A61" s="47">
        <f t="shared" si="1"/>
        <v>58</v>
      </c>
      <c r="B61" s="47" t="s">
        <v>180</v>
      </c>
      <c r="C61" s="47" t="s">
        <v>173</v>
      </c>
      <c r="D61" s="48" t="s">
        <v>309</v>
      </c>
      <c r="E61" s="47"/>
      <c r="F61" s="47" t="s">
        <v>90</v>
      </c>
      <c r="G61" s="47" t="s">
        <v>210</v>
      </c>
      <c r="H61" s="47" t="s">
        <v>136</v>
      </c>
      <c r="I61" s="49">
        <v>2.2000000000000002</v>
      </c>
      <c r="J61" s="50">
        <f t="shared" si="3"/>
        <v>52.800000000000026</v>
      </c>
      <c r="K61" s="37">
        <f t="shared" si="2"/>
        <v>101.30000000000003</v>
      </c>
      <c r="L61" s="51" t="s">
        <v>351</v>
      </c>
    </row>
    <row r="62" spans="1:12">
      <c r="A62" s="52">
        <f t="shared" si="1"/>
        <v>59</v>
      </c>
      <c r="B62" s="4" t="s">
        <v>56</v>
      </c>
      <c r="C62" s="4" t="s">
        <v>173</v>
      </c>
      <c r="D62" s="9" t="s">
        <v>321</v>
      </c>
      <c r="E62" s="52"/>
      <c r="F62" s="4" t="s">
        <v>90</v>
      </c>
      <c r="G62" s="4" t="s">
        <v>171</v>
      </c>
      <c r="H62" s="52" t="s">
        <v>293</v>
      </c>
      <c r="I62" s="53">
        <v>10.3</v>
      </c>
      <c r="J62" s="6">
        <f>K62-K$61</f>
        <v>10.299999999999997</v>
      </c>
      <c r="K62" s="7">
        <f>K61+I62</f>
        <v>111.60000000000002</v>
      </c>
      <c r="L62" s="8" t="s">
        <v>291</v>
      </c>
    </row>
    <row r="63" spans="1:12">
      <c r="A63" s="52">
        <f t="shared" si="1"/>
        <v>60</v>
      </c>
      <c r="B63" s="4" t="s">
        <v>74</v>
      </c>
      <c r="C63" s="4" t="s">
        <v>175</v>
      </c>
      <c r="D63" s="9" t="s">
        <v>100</v>
      </c>
      <c r="E63" s="4"/>
      <c r="F63" s="4" t="s">
        <v>90</v>
      </c>
      <c r="G63" s="4" t="s">
        <v>171</v>
      </c>
      <c r="H63" s="4" t="s">
        <v>284</v>
      </c>
      <c r="I63" s="5">
        <v>14</v>
      </c>
      <c r="J63" s="6">
        <f>K63-K$61</f>
        <v>24.299999999999997</v>
      </c>
      <c r="K63" s="7">
        <f>K62+I63</f>
        <v>125.60000000000002</v>
      </c>
      <c r="L63" s="8" t="s">
        <v>250</v>
      </c>
    </row>
    <row r="64" spans="1:12" s="54" customFormat="1">
      <c r="A64" s="4">
        <f t="shared" ref="A64:A125" si="5">+A63+1</f>
        <v>61</v>
      </c>
      <c r="B64" s="4" t="s">
        <v>176</v>
      </c>
      <c r="C64" s="4" t="s">
        <v>173</v>
      </c>
      <c r="D64" s="9" t="s">
        <v>338</v>
      </c>
      <c r="E64" s="4"/>
      <c r="F64" s="4" t="s">
        <v>90</v>
      </c>
      <c r="G64" s="4" t="s">
        <v>171</v>
      </c>
      <c r="H64" s="4" t="s">
        <v>138</v>
      </c>
      <c r="I64" s="5">
        <v>5.6</v>
      </c>
      <c r="J64" s="6">
        <f t="shared" ref="J64:J70" si="6">K64-K$61</f>
        <v>29.899999999999991</v>
      </c>
      <c r="K64" s="7">
        <f t="shared" ref="K64:K121" si="7">+K63+I64</f>
        <v>131.20000000000002</v>
      </c>
      <c r="L64" s="8"/>
    </row>
    <row r="65" spans="1:12">
      <c r="A65" s="4">
        <f t="shared" si="5"/>
        <v>62</v>
      </c>
      <c r="B65" s="4" t="s">
        <v>180</v>
      </c>
      <c r="C65" s="4" t="s">
        <v>173</v>
      </c>
      <c r="D65" s="9" t="s">
        <v>101</v>
      </c>
      <c r="E65" s="3" t="s">
        <v>73</v>
      </c>
      <c r="F65" s="4" t="s">
        <v>89</v>
      </c>
      <c r="G65" s="4"/>
      <c r="H65" s="4" t="s">
        <v>139</v>
      </c>
      <c r="I65" s="5">
        <v>0.6</v>
      </c>
      <c r="J65" s="6">
        <f t="shared" si="6"/>
        <v>30.499999999999986</v>
      </c>
      <c r="K65" s="7">
        <f t="shared" si="7"/>
        <v>131.80000000000001</v>
      </c>
      <c r="L65" s="8" t="s">
        <v>267</v>
      </c>
    </row>
    <row r="66" spans="1:12">
      <c r="A66" s="4">
        <f t="shared" si="5"/>
        <v>63</v>
      </c>
      <c r="B66" s="4" t="s">
        <v>74</v>
      </c>
      <c r="C66" s="4" t="s">
        <v>175</v>
      </c>
      <c r="D66" s="9" t="s">
        <v>102</v>
      </c>
      <c r="E66" s="4"/>
      <c r="F66" s="4" t="s">
        <v>90</v>
      </c>
      <c r="G66" s="4" t="s">
        <v>171</v>
      </c>
      <c r="H66" s="4" t="s">
        <v>140</v>
      </c>
      <c r="I66" s="5">
        <v>2.2000000000000002</v>
      </c>
      <c r="J66" s="6">
        <f t="shared" si="6"/>
        <v>32.699999999999974</v>
      </c>
      <c r="K66" s="7">
        <f t="shared" si="7"/>
        <v>134</v>
      </c>
      <c r="L66" s="8" t="s">
        <v>268</v>
      </c>
    </row>
    <row r="67" spans="1:12">
      <c r="A67" s="4">
        <f t="shared" si="5"/>
        <v>64</v>
      </c>
      <c r="B67" s="4" t="s">
        <v>180</v>
      </c>
      <c r="C67" s="4" t="s">
        <v>173</v>
      </c>
      <c r="D67" s="9" t="s">
        <v>103</v>
      </c>
      <c r="E67" s="3" t="s">
        <v>73</v>
      </c>
      <c r="F67" s="4" t="s">
        <v>89</v>
      </c>
      <c r="G67" s="4"/>
      <c r="H67" s="4" t="s">
        <v>141</v>
      </c>
      <c r="I67" s="5">
        <v>1.5</v>
      </c>
      <c r="J67" s="6">
        <f t="shared" si="6"/>
        <v>34.199999999999974</v>
      </c>
      <c r="K67" s="7">
        <f t="shared" si="7"/>
        <v>135.5</v>
      </c>
      <c r="L67" s="8" t="s">
        <v>267</v>
      </c>
    </row>
    <row r="68" spans="1:12">
      <c r="A68" s="4">
        <f t="shared" si="5"/>
        <v>65</v>
      </c>
      <c r="B68" s="4" t="s">
        <v>182</v>
      </c>
      <c r="C68" s="4" t="s">
        <v>175</v>
      </c>
      <c r="D68" s="9" t="s">
        <v>104</v>
      </c>
      <c r="E68" s="4"/>
      <c r="F68" s="4" t="s">
        <v>90</v>
      </c>
      <c r="G68" s="4" t="s">
        <v>171</v>
      </c>
      <c r="H68" s="4" t="s">
        <v>142</v>
      </c>
      <c r="I68" s="5">
        <v>5.8</v>
      </c>
      <c r="J68" s="6">
        <f t="shared" si="6"/>
        <v>39.999999999999986</v>
      </c>
      <c r="K68" s="7">
        <f t="shared" si="7"/>
        <v>141.30000000000001</v>
      </c>
      <c r="L68" s="8" t="s">
        <v>269</v>
      </c>
    </row>
    <row r="69" spans="1:12">
      <c r="A69" s="4">
        <f t="shared" si="5"/>
        <v>66</v>
      </c>
      <c r="B69" s="4" t="s">
        <v>180</v>
      </c>
      <c r="C69" s="4" t="s">
        <v>173</v>
      </c>
      <c r="D69" s="9"/>
      <c r="E69" s="3" t="s">
        <v>73</v>
      </c>
      <c r="F69" s="4" t="s">
        <v>89</v>
      </c>
      <c r="G69" s="4"/>
      <c r="H69" s="4" t="s">
        <v>17</v>
      </c>
      <c r="I69" s="5">
        <v>2.5</v>
      </c>
      <c r="J69" s="6">
        <f t="shared" si="6"/>
        <v>42.499999999999986</v>
      </c>
      <c r="K69" s="7">
        <f t="shared" si="7"/>
        <v>143.80000000000001</v>
      </c>
      <c r="L69" s="8" t="s">
        <v>271</v>
      </c>
    </row>
    <row r="70" spans="1:12">
      <c r="A70" s="4">
        <f t="shared" si="5"/>
        <v>67</v>
      </c>
      <c r="B70" s="4" t="s">
        <v>74</v>
      </c>
      <c r="C70" s="4" t="s">
        <v>175</v>
      </c>
      <c r="D70" s="9" t="s">
        <v>294</v>
      </c>
      <c r="E70" s="4"/>
      <c r="F70" s="4" t="s">
        <v>90</v>
      </c>
      <c r="G70" s="4" t="s">
        <v>171</v>
      </c>
      <c r="H70" s="4" t="s">
        <v>296</v>
      </c>
      <c r="I70" s="5">
        <v>2.4</v>
      </c>
      <c r="J70" s="6">
        <f t="shared" si="6"/>
        <v>44.899999999999991</v>
      </c>
      <c r="K70" s="7">
        <f t="shared" si="7"/>
        <v>146.20000000000002</v>
      </c>
      <c r="L70" s="8" t="s">
        <v>270</v>
      </c>
    </row>
    <row r="71" spans="1:12" ht="24">
      <c r="A71" s="4">
        <f t="shared" si="5"/>
        <v>68</v>
      </c>
      <c r="B71" s="55" t="s">
        <v>297</v>
      </c>
      <c r="C71" s="4"/>
      <c r="D71" s="9"/>
      <c r="E71" s="4"/>
      <c r="F71" s="4" t="s">
        <v>91</v>
      </c>
      <c r="G71" s="4"/>
      <c r="H71" s="56" t="s">
        <v>298</v>
      </c>
      <c r="I71" s="5">
        <v>3.4</v>
      </c>
      <c r="J71" s="6">
        <f>K71-K$61</f>
        <v>48.3</v>
      </c>
      <c r="K71" s="7">
        <f>+K70+I71</f>
        <v>149.60000000000002</v>
      </c>
      <c r="L71" s="8" t="s">
        <v>295</v>
      </c>
    </row>
    <row r="72" spans="1:12">
      <c r="A72" s="4">
        <f t="shared" si="5"/>
        <v>69</v>
      </c>
      <c r="B72" s="4" t="s">
        <v>56</v>
      </c>
      <c r="C72" s="4" t="s">
        <v>173</v>
      </c>
      <c r="D72" s="9"/>
      <c r="E72" s="3" t="s">
        <v>55</v>
      </c>
      <c r="F72" s="4" t="s">
        <v>89</v>
      </c>
      <c r="G72" s="4"/>
      <c r="H72" s="4" t="s">
        <v>299</v>
      </c>
      <c r="I72" s="5">
        <v>4.4000000000000004</v>
      </c>
      <c r="J72" s="6">
        <f>K72-K$61</f>
        <v>52.7</v>
      </c>
      <c r="K72" s="7">
        <f>+K71+I72</f>
        <v>154.00000000000003</v>
      </c>
      <c r="L72" s="8"/>
    </row>
    <row r="73" spans="1:12">
      <c r="A73" s="57">
        <f t="shared" si="5"/>
        <v>70</v>
      </c>
      <c r="B73" s="47" t="s">
        <v>231</v>
      </c>
      <c r="C73" s="47" t="s">
        <v>173</v>
      </c>
      <c r="D73" s="48" t="s">
        <v>310</v>
      </c>
      <c r="E73" s="47"/>
      <c r="F73" s="47" t="s">
        <v>272</v>
      </c>
      <c r="G73" s="47"/>
      <c r="H73" s="47" t="s">
        <v>143</v>
      </c>
      <c r="I73" s="49">
        <v>12.5</v>
      </c>
      <c r="J73" s="50">
        <f>K73-K$61</f>
        <v>65.2</v>
      </c>
      <c r="K73" s="37">
        <f>+K72+I73</f>
        <v>166.50000000000003</v>
      </c>
      <c r="L73" s="51" t="s">
        <v>319</v>
      </c>
    </row>
    <row r="74" spans="1:12">
      <c r="A74" s="4">
        <f t="shared" si="5"/>
        <v>71</v>
      </c>
      <c r="B74" s="4" t="s">
        <v>180</v>
      </c>
      <c r="C74" s="4" t="s">
        <v>173</v>
      </c>
      <c r="D74" s="9"/>
      <c r="E74" s="3" t="s">
        <v>73</v>
      </c>
      <c r="F74" s="4" t="s">
        <v>89</v>
      </c>
      <c r="G74" s="4"/>
      <c r="H74" s="4" t="s">
        <v>17</v>
      </c>
      <c r="I74" s="5">
        <v>0.5</v>
      </c>
      <c r="J74" s="6">
        <f>K74-K$73</f>
        <v>0.5</v>
      </c>
      <c r="K74" s="7">
        <f t="shared" si="7"/>
        <v>167.00000000000003</v>
      </c>
      <c r="L74" s="8"/>
    </row>
    <row r="75" spans="1:12">
      <c r="A75" s="4">
        <f t="shared" si="5"/>
        <v>72</v>
      </c>
      <c r="B75" s="4" t="s">
        <v>182</v>
      </c>
      <c r="C75" s="4" t="s">
        <v>175</v>
      </c>
      <c r="D75" s="9"/>
      <c r="E75" s="4"/>
      <c r="F75" s="4" t="s">
        <v>90</v>
      </c>
      <c r="G75" s="4" t="s">
        <v>171</v>
      </c>
      <c r="H75" s="4" t="s">
        <v>17</v>
      </c>
      <c r="I75" s="5">
        <v>3.8</v>
      </c>
      <c r="J75" s="6">
        <f t="shared" ref="J75:J80" si="8">K75-K$73</f>
        <v>4.3000000000000114</v>
      </c>
      <c r="K75" s="7">
        <f t="shared" si="7"/>
        <v>170.80000000000004</v>
      </c>
      <c r="L75" s="8" t="s">
        <v>144</v>
      </c>
    </row>
    <row r="76" spans="1:12">
      <c r="A76" s="4">
        <f t="shared" si="5"/>
        <v>73</v>
      </c>
      <c r="B76" s="4" t="s">
        <v>176</v>
      </c>
      <c r="C76" s="4" t="s">
        <v>173</v>
      </c>
      <c r="D76" s="9"/>
      <c r="E76" s="4"/>
      <c r="F76" s="4" t="s">
        <v>90</v>
      </c>
      <c r="G76" s="4" t="s">
        <v>171</v>
      </c>
      <c r="H76" s="4" t="s">
        <v>225</v>
      </c>
      <c r="I76" s="5">
        <v>11.3</v>
      </c>
      <c r="J76" s="6">
        <f t="shared" si="8"/>
        <v>15.600000000000023</v>
      </c>
      <c r="K76" s="7">
        <f t="shared" si="7"/>
        <v>182.10000000000005</v>
      </c>
      <c r="L76" s="8" t="s">
        <v>226</v>
      </c>
    </row>
    <row r="77" spans="1:12">
      <c r="A77" s="4">
        <f t="shared" si="5"/>
        <v>74</v>
      </c>
      <c r="B77" s="4" t="s">
        <v>176</v>
      </c>
      <c r="C77" s="4" t="s">
        <v>173</v>
      </c>
      <c r="D77" s="9" t="s">
        <v>105</v>
      </c>
      <c r="E77" s="4"/>
      <c r="F77" s="4" t="s">
        <v>90</v>
      </c>
      <c r="G77" s="4" t="s">
        <v>171</v>
      </c>
      <c r="H77" s="4" t="s">
        <v>145</v>
      </c>
      <c r="I77" s="5">
        <v>3.1</v>
      </c>
      <c r="J77" s="6">
        <f>K77-K$73</f>
        <v>18.700000000000017</v>
      </c>
      <c r="K77" s="7">
        <f>+K76+I77</f>
        <v>185.20000000000005</v>
      </c>
      <c r="L77" s="8" t="s">
        <v>227</v>
      </c>
    </row>
    <row r="78" spans="1:12">
      <c r="A78" s="4">
        <f t="shared" si="5"/>
        <v>75</v>
      </c>
      <c r="B78" s="4" t="s">
        <v>54</v>
      </c>
      <c r="C78" s="4" t="s">
        <v>173</v>
      </c>
      <c r="D78" s="9"/>
      <c r="E78" s="3" t="s">
        <v>55</v>
      </c>
      <c r="F78" s="4" t="s">
        <v>89</v>
      </c>
      <c r="G78" s="4"/>
      <c r="H78" s="4" t="s">
        <v>145</v>
      </c>
      <c r="I78" s="5">
        <v>0.7</v>
      </c>
      <c r="J78" s="6">
        <f>K78-K$73</f>
        <v>19.400000000000006</v>
      </c>
      <c r="K78" s="7">
        <f>+K77+I78</f>
        <v>185.90000000000003</v>
      </c>
      <c r="L78" s="8" t="s">
        <v>301</v>
      </c>
    </row>
    <row r="79" spans="1:12">
      <c r="A79" s="4">
        <f t="shared" si="5"/>
        <v>76</v>
      </c>
      <c r="B79" s="4" t="s">
        <v>186</v>
      </c>
      <c r="C79" s="4" t="s">
        <v>173</v>
      </c>
      <c r="D79" s="9" t="s">
        <v>106</v>
      </c>
      <c r="E79" s="4"/>
      <c r="F79" s="4" t="s">
        <v>90</v>
      </c>
      <c r="G79" s="4" t="s">
        <v>171</v>
      </c>
      <c r="H79" s="4" t="s">
        <v>146</v>
      </c>
      <c r="I79" s="5">
        <f>8.1-0.6+0.2</f>
        <v>7.7</v>
      </c>
      <c r="J79" s="6">
        <f>K79-K$73</f>
        <v>27.099999999999994</v>
      </c>
      <c r="K79" s="7">
        <f>+K78+I79</f>
        <v>193.60000000000002</v>
      </c>
      <c r="L79" s="8" t="s">
        <v>228</v>
      </c>
    </row>
    <row r="80" spans="1:12">
      <c r="A80" s="4">
        <f t="shared" si="5"/>
        <v>77</v>
      </c>
      <c r="B80" s="4" t="s">
        <v>180</v>
      </c>
      <c r="C80" s="4" t="s">
        <v>173</v>
      </c>
      <c r="D80" s="9" t="s">
        <v>107</v>
      </c>
      <c r="E80" s="3" t="s">
        <v>73</v>
      </c>
      <c r="F80" s="4" t="s">
        <v>89</v>
      </c>
      <c r="G80" s="4"/>
      <c r="H80" s="4" t="s">
        <v>230</v>
      </c>
      <c r="I80" s="5">
        <v>1.9</v>
      </c>
      <c r="J80" s="6">
        <f t="shared" si="8"/>
        <v>29</v>
      </c>
      <c r="K80" s="7">
        <f>+K79+I80</f>
        <v>195.50000000000003</v>
      </c>
      <c r="L80" s="8" t="s">
        <v>229</v>
      </c>
    </row>
    <row r="81" spans="1:12">
      <c r="A81" s="57">
        <f t="shared" si="5"/>
        <v>78</v>
      </c>
      <c r="B81" s="47"/>
      <c r="C81" s="47"/>
      <c r="D81" s="48" t="s">
        <v>339</v>
      </c>
      <c r="E81" s="47"/>
      <c r="F81" s="47" t="s">
        <v>311</v>
      </c>
      <c r="G81" s="47"/>
      <c r="H81" s="47" t="s">
        <v>147</v>
      </c>
      <c r="I81" s="49">
        <v>7.9</v>
      </c>
      <c r="J81" s="50">
        <f>K81-K$73</f>
        <v>36.900000000000006</v>
      </c>
      <c r="K81" s="37">
        <f>K80+I81</f>
        <v>203.40000000000003</v>
      </c>
      <c r="L81" s="51" t="s">
        <v>352</v>
      </c>
    </row>
    <row r="82" spans="1:12">
      <c r="A82" s="4">
        <f t="shared" si="5"/>
        <v>79</v>
      </c>
      <c r="B82" s="4" t="s">
        <v>180</v>
      </c>
      <c r="C82" s="4" t="s">
        <v>173</v>
      </c>
      <c r="D82" s="9" t="s">
        <v>107</v>
      </c>
      <c r="E82" s="4"/>
      <c r="F82" s="4" t="s">
        <v>90</v>
      </c>
      <c r="G82" s="4" t="s">
        <v>171</v>
      </c>
      <c r="H82" s="4" t="s">
        <v>146</v>
      </c>
      <c r="I82" s="10">
        <v>7.9</v>
      </c>
      <c r="J82" s="6">
        <f t="shared" ref="J82:J91" si="9">K82-K$81</f>
        <v>7.9000000000000057</v>
      </c>
      <c r="K82" s="7">
        <f>+K81+I82</f>
        <v>211.30000000000004</v>
      </c>
      <c r="L82" s="8" t="s">
        <v>232</v>
      </c>
    </row>
    <row r="83" spans="1:12">
      <c r="A83" s="4">
        <f t="shared" si="5"/>
        <v>80</v>
      </c>
      <c r="B83" s="4" t="s">
        <v>176</v>
      </c>
      <c r="C83" s="4" t="s">
        <v>173</v>
      </c>
      <c r="D83" s="9" t="s">
        <v>106</v>
      </c>
      <c r="E83" s="3" t="s">
        <v>73</v>
      </c>
      <c r="F83" s="4" t="s">
        <v>89</v>
      </c>
      <c r="G83" s="4"/>
      <c r="H83" s="4" t="s">
        <v>145</v>
      </c>
      <c r="I83" s="10">
        <v>1.9</v>
      </c>
      <c r="J83" s="6">
        <f t="shared" si="9"/>
        <v>9.8000000000000114</v>
      </c>
      <c r="K83" s="7">
        <f t="shared" si="7"/>
        <v>213.20000000000005</v>
      </c>
      <c r="L83" s="8" t="s">
        <v>233</v>
      </c>
    </row>
    <row r="84" spans="1:12">
      <c r="A84" s="4">
        <f t="shared" si="5"/>
        <v>81</v>
      </c>
      <c r="B84" s="55" t="s">
        <v>108</v>
      </c>
      <c r="C84" s="4" t="s">
        <v>175</v>
      </c>
      <c r="D84" s="9" t="s">
        <v>234</v>
      </c>
      <c r="E84" s="4"/>
      <c r="F84" s="4" t="s">
        <v>90</v>
      </c>
      <c r="G84" s="4" t="s">
        <v>72</v>
      </c>
      <c r="H84" s="4" t="s">
        <v>145</v>
      </c>
      <c r="I84" s="10">
        <v>4.4000000000000004</v>
      </c>
      <c r="J84" s="6">
        <f t="shared" si="9"/>
        <v>14.200000000000017</v>
      </c>
      <c r="K84" s="7">
        <f t="shared" ref="K84:K89" si="10">+K83+I84</f>
        <v>217.60000000000005</v>
      </c>
      <c r="L84" s="8" t="s">
        <v>258</v>
      </c>
    </row>
    <row r="85" spans="1:12">
      <c r="A85" s="4">
        <f t="shared" si="5"/>
        <v>82</v>
      </c>
      <c r="B85" s="4" t="s">
        <v>54</v>
      </c>
      <c r="C85" s="4" t="s">
        <v>173</v>
      </c>
      <c r="D85" s="9"/>
      <c r="E85" s="4"/>
      <c r="F85" s="4" t="s">
        <v>90</v>
      </c>
      <c r="G85" s="4" t="s">
        <v>171</v>
      </c>
      <c r="H85" s="4" t="s">
        <v>145</v>
      </c>
      <c r="I85" s="10">
        <v>3.3</v>
      </c>
      <c r="J85" s="6">
        <f t="shared" si="9"/>
        <v>17.500000000000028</v>
      </c>
      <c r="K85" s="7">
        <f t="shared" si="10"/>
        <v>220.90000000000006</v>
      </c>
      <c r="L85" s="8" t="s">
        <v>300</v>
      </c>
    </row>
    <row r="86" spans="1:12">
      <c r="A86" s="4">
        <f t="shared" si="5"/>
        <v>83</v>
      </c>
      <c r="B86" s="4" t="s">
        <v>177</v>
      </c>
      <c r="C86" s="4" t="s">
        <v>173</v>
      </c>
      <c r="D86" s="9" t="s">
        <v>105</v>
      </c>
      <c r="E86" s="3" t="s">
        <v>73</v>
      </c>
      <c r="F86" s="4" t="s">
        <v>89</v>
      </c>
      <c r="G86" s="4"/>
      <c r="H86" s="4" t="s">
        <v>148</v>
      </c>
      <c r="I86" s="10">
        <v>0.7</v>
      </c>
      <c r="J86" s="6">
        <f t="shared" si="9"/>
        <v>18.200000000000017</v>
      </c>
      <c r="K86" s="7">
        <f t="shared" si="10"/>
        <v>221.60000000000005</v>
      </c>
      <c r="L86" s="8" t="s">
        <v>259</v>
      </c>
    </row>
    <row r="87" spans="1:12">
      <c r="A87" s="4">
        <f t="shared" si="5"/>
        <v>84</v>
      </c>
      <c r="B87" s="4" t="s">
        <v>109</v>
      </c>
      <c r="C87" s="4" t="s">
        <v>175</v>
      </c>
      <c r="D87" s="9"/>
      <c r="E87" s="3" t="s">
        <v>169</v>
      </c>
      <c r="F87" s="4" t="s">
        <v>89</v>
      </c>
      <c r="G87" s="4"/>
      <c r="H87" s="4" t="s">
        <v>17</v>
      </c>
      <c r="I87" s="10">
        <v>3.1</v>
      </c>
      <c r="J87" s="6">
        <f t="shared" si="9"/>
        <v>21.300000000000011</v>
      </c>
      <c r="K87" s="7">
        <f t="shared" si="10"/>
        <v>224.70000000000005</v>
      </c>
      <c r="L87" s="8" t="s">
        <v>260</v>
      </c>
    </row>
    <row r="88" spans="1:12">
      <c r="A88" s="4">
        <f t="shared" si="5"/>
        <v>85</v>
      </c>
      <c r="B88" s="4" t="s">
        <v>109</v>
      </c>
      <c r="C88" s="4" t="s">
        <v>175</v>
      </c>
      <c r="D88" s="9"/>
      <c r="E88" s="3" t="s">
        <v>169</v>
      </c>
      <c r="F88" s="4" t="s">
        <v>89</v>
      </c>
      <c r="G88" s="4"/>
      <c r="H88" s="4" t="s">
        <v>17</v>
      </c>
      <c r="I88" s="10">
        <v>11.3</v>
      </c>
      <c r="J88" s="6">
        <f t="shared" si="9"/>
        <v>32.600000000000023</v>
      </c>
      <c r="K88" s="7">
        <f t="shared" si="10"/>
        <v>236.00000000000006</v>
      </c>
      <c r="L88" s="8" t="s">
        <v>261</v>
      </c>
    </row>
    <row r="89" spans="1:12">
      <c r="A89" s="4">
        <f t="shared" si="5"/>
        <v>86</v>
      </c>
      <c r="B89" s="4" t="s">
        <v>60</v>
      </c>
      <c r="C89" s="4"/>
      <c r="D89" s="9"/>
      <c r="E89" s="4"/>
      <c r="F89" s="4" t="s">
        <v>91</v>
      </c>
      <c r="G89" s="4"/>
      <c r="H89" s="4" t="s">
        <v>17</v>
      </c>
      <c r="I89" s="10">
        <v>0.6</v>
      </c>
      <c r="J89" s="6">
        <f t="shared" si="9"/>
        <v>33.200000000000017</v>
      </c>
      <c r="K89" s="7">
        <f t="shared" si="10"/>
        <v>236.60000000000005</v>
      </c>
      <c r="L89" s="8" t="s">
        <v>262</v>
      </c>
    </row>
    <row r="90" spans="1:12">
      <c r="A90" s="4">
        <f t="shared" si="5"/>
        <v>87</v>
      </c>
      <c r="B90" s="4" t="s">
        <v>74</v>
      </c>
      <c r="C90" s="4" t="s">
        <v>175</v>
      </c>
      <c r="D90" s="9"/>
      <c r="E90" s="4"/>
      <c r="F90" s="4" t="s">
        <v>90</v>
      </c>
      <c r="G90" s="4" t="s">
        <v>171</v>
      </c>
      <c r="H90" s="4" t="s">
        <v>143</v>
      </c>
      <c r="I90" s="10">
        <v>3.2</v>
      </c>
      <c r="J90" s="6">
        <f t="shared" si="9"/>
        <v>36.400000000000006</v>
      </c>
      <c r="K90" s="7">
        <f t="shared" si="7"/>
        <v>239.80000000000004</v>
      </c>
      <c r="L90" s="8" t="s">
        <v>149</v>
      </c>
    </row>
    <row r="91" spans="1:12">
      <c r="A91" s="57">
        <f t="shared" si="5"/>
        <v>88</v>
      </c>
      <c r="B91" s="47" t="s">
        <v>180</v>
      </c>
      <c r="C91" s="47" t="s">
        <v>173</v>
      </c>
      <c r="D91" s="48" t="s">
        <v>345</v>
      </c>
      <c r="E91" s="47"/>
      <c r="F91" s="47" t="s">
        <v>91</v>
      </c>
      <c r="G91" s="47"/>
      <c r="H91" s="47" t="s">
        <v>143</v>
      </c>
      <c r="I91" s="49">
        <v>5.0999999999999996</v>
      </c>
      <c r="J91" s="50">
        <f t="shared" si="9"/>
        <v>41.5</v>
      </c>
      <c r="K91" s="37">
        <f t="shared" ref="K91:K98" si="11">+K90+I91</f>
        <v>244.90000000000003</v>
      </c>
      <c r="L91" s="51" t="s">
        <v>353</v>
      </c>
    </row>
    <row r="92" spans="1:12">
      <c r="A92" s="4">
        <f>1+A91</f>
        <v>89</v>
      </c>
      <c r="B92" s="4" t="s">
        <v>63</v>
      </c>
      <c r="C92" s="4" t="s">
        <v>173</v>
      </c>
      <c r="D92" s="58"/>
      <c r="E92" s="52"/>
      <c r="F92" s="4" t="s">
        <v>90</v>
      </c>
      <c r="G92" s="4" t="s">
        <v>171</v>
      </c>
      <c r="H92" s="52" t="s">
        <v>303</v>
      </c>
      <c r="I92" s="53">
        <v>7.9</v>
      </c>
      <c r="J92" s="6">
        <f>K92-K$91</f>
        <v>7.9000000000000057</v>
      </c>
      <c r="K92" s="7">
        <f t="shared" si="11"/>
        <v>252.80000000000004</v>
      </c>
      <c r="L92" s="12" t="s">
        <v>304</v>
      </c>
    </row>
    <row r="93" spans="1:12">
      <c r="A93" s="4">
        <f>1+A92</f>
        <v>90</v>
      </c>
      <c r="B93" s="59" t="s">
        <v>302</v>
      </c>
      <c r="C93" s="52"/>
      <c r="D93" s="58"/>
      <c r="E93" s="52"/>
      <c r="F93" s="52" t="s">
        <v>91</v>
      </c>
      <c r="G93" s="52"/>
      <c r="H93" s="52" t="s">
        <v>306</v>
      </c>
      <c r="I93" s="53">
        <v>4.4000000000000004</v>
      </c>
      <c r="J93" s="6">
        <f>K93-K$91</f>
        <v>12.300000000000011</v>
      </c>
      <c r="K93" s="7">
        <f t="shared" si="11"/>
        <v>257.20000000000005</v>
      </c>
      <c r="L93" s="8" t="s">
        <v>295</v>
      </c>
    </row>
    <row r="94" spans="1:12" s="54" customFormat="1">
      <c r="A94" s="4">
        <f>1+A93</f>
        <v>91</v>
      </c>
      <c r="B94" s="4" t="s">
        <v>74</v>
      </c>
      <c r="C94" s="4" t="s">
        <v>175</v>
      </c>
      <c r="D94" s="9" t="s">
        <v>294</v>
      </c>
      <c r="E94" s="3" t="s">
        <v>169</v>
      </c>
      <c r="F94" s="4" t="s">
        <v>89</v>
      </c>
      <c r="G94" s="4"/>
      <c r="H94" s="4" t="s">
        <v>305</v>
      </c>
      <c r="I94" s="60">
        <v>3.4</v>
      </c>
      <c r="J94" s="6">
        <f>K94-K$91</f>
        <v>15.699999999999989</v>
      </c>
      <c r="K94" s="7">
        <f t="shared" si="11"/>
        <v>260.60000000000002</v>
      </c>
      <c r="L94" s="8" t="s">
        <v>249</v>
      </c>
    </row>
    <row r="95" spans="1:12" s="54" customFormat="1">
      <c r="A95" s="4">
        <f t="shared" si="5"/>
        <v>92</v>
      </c>
      <c r="B95" s="4" t="s">
        <v>58</v>
      </c>
      <c r="C95" s="4" t="s">
        <v>175</v>
      </c>
      <c r="D95" s="9"/>
      <c r="E95" s="4"/>
      <c r="F95" s="4" t="s">
        <v>90</v>
      </c>
      <c r="G95" s="4" t="s">
        <v>171</v>
      </c>
      <c r="H95" s="4" t="s">
        <v>142</v>
      </c>
      <c r="I95" s="10">
        <v>2.4</v>
      </c>
      <c r="J95" s="6">
        <f t="shared" ref="J95:J101" si="12">K95-K$91</f>
        <v>18.099999999999966</v>
      </c>
      <c r="K95" s="7">
        <f t="shared" si="11"/>
        <v>263</v>
      </c>
      <c r="L95" s="8" t="s">
        <v>263</v>
      </c>
    </row>
    <row r="96" spans="1:12">
      <c r="A96" s="4">
        <f t="shared" si="5"/>
        <v>93</v>
      </c>
      <c r="B96" s="4" t="s">
        <v>177</v>
      </c>
      <c r="C96" s="4" t="s">
        <v>173</v>
      </c>
      <c r="D96" s="9" t="s">
        <v>110</v>
      </c>
      <c r="E96" s="3" t="s">
        <v>73</v>
      </c>
      <c r="F96" s="4" t="s">
        <v>89</v>
      </c>
      <c r="G96" s="4"/>
      <c r="H96" s="4" t="s">
        <v>142</v>
      </c>
      <c r="I96" s="10">
        <v>2.5</v>
      </c>
      <c r="J96" s="6">
        <f t="shared" si="12"/>
        <v>20.599999999999966</v>
      </c>
      <c r="K96" s="7">
        <f t="shared" si="11"/>
        <v>265.5</v>
      </c>
      <c r="L96" s="8" t="s">
        <v>264</v>
      </c>
    </row>
    <row r="97" spans="1:12">
      <c r="A97" s="4">
        <f t="shared" si="5"/>
        <v>94</v>
      </c>
      <c r="B97" s="4" t="s">
        <v>74</v>
      </c>
      <c r="C97" s="4" t="s">
        <v>175</v>
      </c>
      <c r="D97" s="9" t="s">
        <v>111</v>
      </c>
      <c r="E97" s="4"/>
      <c r="F97" s="4" t="s">
        <v>90</v>
      </c>
      <c r="G97" s="4" t="s">
        <v>171</v>
      </c>
      <c r="H97" s="4" t="s">
        <v>140</v>
      </c>
      <c r="I97" s="10">
        <v>5.8</v>
      </c>
      <c r="J97" s="6">
        <f t="shared" si="12"/>
        <v>26.399999999999977</v>
      </c>
      <c r="K97" s="7">
        <f t="shared" si="11"/>
        <v>271.3</v>
      </c>
      <c r="L97" s="8" t="s">
        <v>265</v>
      </c>
    </row>
    <row r="98" spans="1:12">
      <c r="A98" s="4">
        <f t="shared" si="5"/>
        <v>95</v>
      </c>
      <c r="B98" s="4" t="s">
        <v>180</v>
      </c>
      <c r="C98" s="4" t="s">
        <v>173</v>
      </c>
      <c r="D98" s="9" t="s">
        <v>112</v>
      </c>
      <c r="E98" s="3" t="s">
        <v>73</v>
      </c>
      <c r="F98" s="4" t="s">
        <v>89</v>
      </c>
      <c r="G98" s="4"/>
      <c r="H98" s="4" t="s">
        <v>139</v>
      </c>
      <c r="I98" s="10">
        <v>1.5</v>
      </c>
      <c r="J98" s="6">
        <f t="shared" si="12"/>
        <v>27.899999999999977</v>
      </c>
      <c r="K98" s="7">
        <f t="shared" si="11"/>
        <v>272.8</v>
      </c>
      <c r="L98" s="8" t="s">
        <v>287</v>
      </c>
    </row>
    <row r="99" spans="1:12">
      <c r="A99" s="4">
        <f t="shared" si="5"/>
        <v>96</v>
      </c>
      <c r="B99" s="4" t="s">
        <v>74</v>
      </c>
      <c r="C99" s="4" t="s">
        <v>175</v>
      </c>
      <c r="D99" s="9" t="s">
        <v>113</v>
      </c>
      <c r="E99" s="4"/>
      <c r="F99" s="4" t="s">
        <v>90</v>
      </c>
      <c r="G99" s="4" t="s">
        <v>171</v>
      </c>
      <c r="H99" s="4" t="s">
        <v>138</v>
      </c>
      <c r="I99" s="10">
        <v>2.2000000000000002</v>
      </c>
      <c r="J99" s="6">
        <f t="shared" si="12"/>
        <v>30.099999999999966</v>
      </c>
      <c r="K99" s="7">
        <f t="shared" si="7"/>
        <v>275</v>
      </c>
      <c r="L99" s="8" t="s">
        <v>266</v>
      </c>
    </row>
    <row r="100" spans="1:12">
      <c r="A100" s="4">
        <f t="shared" si="5"/>
        <v>97</v>
      </c>
      <c r="B100" s="4" t="s">
        <v>177</v>
      </c>
      <c r="C100" s="4" t="s">
        <v>173</v>
      </c>
      <c r="D100" s="9" t="s">
        <v>344</v>
      </c>
      <c r="E100" s="3" t="s">
        <v>73</v>
      </c>
      <c r="F100" s="4" t="s">
        <v>89</v>
      </c>
      <c r="G100" s="4"/>
      <c r="H100" s="4" t="s">
        <v>285</v>
      </c>
      <c r="I100" s="10">
        <v>0.6</v>
      </c>
      <c r="J100" s="6">
        <f t="shared" si="12"/>
        <v>30.699999999999989</v>
      </c>
      <c r="K100" s="7">
        <f t="shared" si="7"/>
        <v>275.60000000000002</v>
      </c>
      <c r="L100" s="8" t="s">
        <v>286</v>
      </c>
    </row>
    <row r="101" spans="1:12">
      <c r="A101" s="4">
        <f t="shared" si="5"/>
        <v>98</v>
      </c>
      <c r="B101" s="4" t="s">
        <v>74</v>
      </c>
      <c r="C101" s="4" t="s">
        <v>175</v>
      </c>
      <c r="D101" s="9" t="s">
        <v>100</v>
      </c>
      <c r="E101" s="3" t="s">
        <v>169</v>
      </c>
      <c r="F101" s="4" t="s">
        <v>89</v>
      </c>
      <c r="G101" s="4"/>
      <c r="H101" s="4" t="s">
        <v>137</v>
      </c>
      <c r="I101" s="10">
        <v>5.6</v>
      </c>
      <c r="J101" s="6">
        <f t="shared" si="12"/>
        <v>36.300000000000011</v>
      </c>
      <c r="K101" s="7">
        <f t="shared" si="7"/>
        <v>281.20000000000005</v>
      </c>
      <c r="L101" s="8" t="s">
        <v>243</v>
      </c>
    </row>
    <row r="102" spans="1:12">
      <c r="A102" s="4">
        <f t="shared" si="5"/>
        <v>99</v>
      </c>
      <c r="B102" s="4" t="s">
        <v>54</v>
      </c>
      <c r="C102" s="4" t="s">
        <v>173</v>
      </c>
      <c r="D102" s="9"/>
      <c r="E102" s="3"/>
      <c r="F102" s="4" t="s">
        <v>91</v>
      </c>
      <c r="G102" s="4"/>
      <c r="H102" s="4" t="s">
        <v>308</v>
      </c>
      <c r="I102" s="10">
        <v>5.3</v>
      </c>
      <c r="J102" s="6">
        <f>K102-K$91</f>
        <v>41.600000000000023</v>
      </c>
      <c r="K102" s="7">
        <f>+K101+I102</f>
        <v>286.50000000000006</v>
      </c>
      <c r="L102" s="8" t="s">
        <v>322</v>
      </c>
    </row>
    <row r="103" spans="1:12">
      <c r="A103" s="4">
        <f>A102+1</f>
        <v>100</v>
      </c>
      <c r="B103" s="55" t="s">
        <v>312</v>
      </c>
      <c r="C103" s="4" t="s">
        <v>175</v>
      </c>
      <c r="D103" s="9" t="s">
        <v>321</v>
      </c>
      <c r="E103" s="3" t="s">
        <v>55</v>
      </c>
      <c r="F103" s="4" t="s">
        <v>89</v>
      </c>
      <c r="G103" s="4"/>
      <c r="H103" s="4" t="s">
        <v>292</v>
      </c>
      <c r="I103" s="10">
        <v>8.6999999999999993</v>
      </c>
      <c r="J103" s="6">
        <f>K103-K$91</f>
        <v>50.300000000000011</v>
      </c>
      <c r="K103" s="7">
        <f>+K102+I103</f>
        <v>295.20000000000005</v>
      </c>
      <c r="L103" s="8" t="s">
        <v>307</v>
      </c>
    </row>
    <row r="104" spans="1:12" ht="24">
      <c r="A104" s="57">
        <v>101</v>
      </c>
      <c r="B104" s="47" t="s">
        <v>180</v>
      </c>
      <c r="C104" s="47" t="s">
        <v>173</v>
      </c>
      <c r="D104" s="48" t="s">
        <v>334</v>
      </c>
      <c r="E104" s="47"/>
      <c r="F104" s="47" t="s">
        <v>89</v>
      </c>
      <c r="G104" s="47"/>
      <c r="H104" s="47" t="s">
        <v>135</v>
      </c>
      <c r="I104" s="61">
        <v>10.3</v>
      </c>
      <c r="J104" s="50">
        <f>K104-K$91</f>
        <v>60.600000000000023</v>
      </c>
      <c r="K104" s="37">
        <f>K103+I104</f>
        <v>305.50000000000006</v>
      </c>
      <c r="L104" s="51" t="s">
        <v>354</v>
      </c>
    </row>
    <row r="105" spans="1:12">
      <c r="A105" s="4">
        <f t="shared" si="5"/>
        <v>102</v>
      </c>
      <c r="B105" s="4" t="s">
        <v>74</v>
      </c>
      <c r="C105" s="4" t="s">
        <v>175</v>
      </c>
      <c r="D105" s="9" t="s">
        <v>198</v>
      </c>
      <c r="E105" s="3" t="s">
        <v>169</v>
      </c>
      <c r="F105" s="4" t="s">
        <v>89</v>
      </c>
      <c r="G105" s="4"/>
      <c r="H105" s="4" t="s">
        <v>135</v>
      </c>
      <c r="I105" s="5">
        <v>2.2000000000000002</v>
      </c>
      <c r="J105" s="6">
        <f>K105-K$104</f>
        <v>2.1999999999999886</v>
      </c>
      <c r="K105" s="7">
        <f t="shared" si="7"/>
        <v>307.70000000000005</v>
      </c>
      <c r="L105" s="8"/>
    </row>
    <row r="106" spans="1:12">
      <c r="A106" s="4">
        <f t="shared" si="5"/>
        <v>103</v>
      </c>
      <c r="B106" s="4" t="s">
        <v>74</v>
      </c>
      <c r="C106" s="4" t="s">
        <v>175</v>
      </c>
      <c r="D106" s="9" t="s">
        <v>197</v>
      </c>
      <c r="E106" s="4"/>
      <c r="F106" s="4" t="s">
        <v>90</v>
      </c>
      <c r="G106" s="4" t="s">
        <v>171</v>
      </c>
      <c r="H106" s="4" t="s">
        <v>246</v>
      </c>
      <c r="I106" s="5">
        <v>2.4</v>
      </c>
      <c r="J106" s="6">
        <f t="shared" ref="J106:J118" si="13">K106-K$104</f>
        <v>4.5999999999999659</v>
      </c>
      <c r="K106" s="7">
        <f t="shared" si="7"/>
        <v>310.10000000000002</v>
      </c>
      <c r="L106" s="8" t="s">
        <v>273</v>
      </c>
    </row>
    <row r="107" spans="1:12">
      <c r="A107" s="4">
        <f t="shared" si="5"/>
        <v>104</v>
      </c>
      <c r="B107" s="4" t="s">
        <v>186</v>
      </c>
      <c r="C107" s="4" t="s">
        <v>173</v>
      </c>
      <c r="D107" s="9"/>
      <c r="E107" s="4"/>
      <c r="F107" s="4" t="s">
        <v>90</v>
      </c>
      <c r="G107" s="4" t="s">
        <v>171</v>
      </c>
      <c r="H107" s="4" t="s">
        <v>17</v>
      </c>
      <c r="I107" s="5">
        <v>8.6</v>
      </c>
      <c r="J107" s="6">
        <f t="shared" si="13"/>
        <v>13.199999999999989</v>
      </c>
      <c r="K107" s="7">
        <f t="shared" si="7"/>
        <v>318.70000000000005</v>
      </c>
      <c r="L107" s="8" t="s">
        <v>274</v>
      </c>
    </row>
    <row r="108" spans="1:12">
      <c r="A108" s="4">
        <f t="shared" si="5"/>
        <v>105</v>
      </c>
      <c r="B108" s="4" t="s">
        <v>114</v>
      </c>
      <c r="C108" s="4"/>
      <c r="D108" s="9" t="s">
        <v>115</v>
      </c>
      <c r="E108" s="4"/>
      <c r="F108" s="4" t="s">
        <v>91</v>
      </c>
      <c r="G108" s="4"/>
      <c r="H108" s="4" t="s">
        <v>17</v>
      </c>
      <c r="I108" s="5">
        <v>4</v>
      </c>
      <c r="J108" s="6">
        <f t="shared" si="13"/>
        <v>17.199999999999989</v>
      </c>
      <c r="K108" s="7">
        <f t="shared" si="7"/>
        <v>322.70000000000005</v>
      </c>
      <c r="L108" s="8" t="s">
        <v>328</v>
      </c>
    </row>
    <row r="109" spans="1:12">
      <c r="A109" s="4">
        <f t="shared" si="5"/>
        <v>106</v>
      </c>
      <c r="B109" s="4" t="s">
        <v>19</v>
      </c>
      <c r="C109" s="4"/>
      <c r="D109" s="9"/>
      <c r="E109" s="4"/>
      <c r="F109" s="4" t="s">
        <v>90</v>
      </c>
      <c r="G109" s="4" t="s">
        <v>171</v>
      </c>
      <c r="H109" s="4" t="s">
        <v>150</v>
      </c>
      <c r="I109" s="5">
        <v>1.1000000000000001</v>
      </c>
      <c r="J109" s="6">
        <f t="shared" si="13"/>
        <v>18.300000000000011</v>
      </c>
      <c r="K109" s="7">
        <f t="shared" si="7"/>
        <v>323.80000000000007</v>
      </c>
      <c r="L109" s="8"/>
    </row>
    <row r="110" spans="1:12">
      <c r="A110" s="4">
        <f t="shared" si="5"/>
        <v>107</v>
      </c>
      <c r="B110" s="4" t="s">
        <v>176</v>
      </c>
      <c r="C110" s="4" t="s">
        <v>173</v>
      </c>
      <c r="D110" s="9" t="s">
        <v>116</v>
      </c>
      <c r="E110" s="3" t="s">
        <v>73</v>
      </c>
      <c r="F110" s="4" t="s">
        <v>191</v>
      </c>
      <c r="G110" s="4"/>
      <c r="H110" s="4" t="s">
        <v>150</v>
      </c>
      <c r="I110" s="5">
        <v>0.80000000000000104</v>
      </c>
      <c r="J110" s="6">
        <f t="shared" si="13"/>
        <v>19.100000000000023</v>
      </c>
      <c r="K110" s="7">
        <f t="shared" si="7"/>
        <v>324.60000000000008</v>
      </c>
      <c r="L110" s="8"/>
    </row>
    <row r="111" spans="1:12">
      <c r="A111" s="4">
        <f t="shared" si="5"/>
        <v>108</v>
      </c>
      <c r="B111" s="4" t="s">
        <v>74</v>
      </c>
      <c r="C111" s="4" t="s">
        <v>175</v>
      </c>
      <c r="D111" s="9" t="s">
        <v>117</v>
      </c>
      <c r="E111" s="4"/>
      <c r="F111" s="4" t="s">
        <v>90</v>
      </c>
      <c r="G111" s="4" t="s">
        <v>171</v>
      </c>
      <c r="H111" s="4" t="s">
        <v>150</v>
      </c>
      <c r="I111" s="5">
        <v>0.90000000000000202</v>
      </c>
      <c r="J111" s="6">
        <f t="shared" si="13"/>
        <v>20</v>
      </c>
      <c r="K111" s="7">
        <f t="shared" si="7"/>
        <v>325.50000000000006</v>
      </c>
      <c r="L111" s="8"/>
    </row>
    <row r="112" spans="1:12">
      <c r="A112" s="4">
        <f t="shared" si="5"/>
        <v>109</v>
      </c>
      <c r="B112" s="4" t="s">
        <v>180</v>
      </c>
      <c r="C112" s="4" t="s">
        <v>173</v>
      </c>
      <c r="D112" s="9" t="s">
        <v>118</v>
      </c>
      <c r="E112" s="3" t="s">
        <v>73</v>
      </c>
      <c r="F112" s="4" t="s">
        <v>89</v>
      </c>
      <c r="G112" s="4"/>
      <c r="H112" s="4" t="s">
        <v>132</v>
      </c>
      <c r="I112" s="5">
        <v>3.9</v>
      </c>
      <c r="J112" s="6">
        <f t="shared" si="13"/>
        <v>23.899999999999977</v>
      </c>
      <c r="K112" s="7">
        <f t="shared" si="7"/>
        <v>329.40000000000003</v>
      </c>
      <c r="L112" s="8"/>
    </row>
    <row r="113" spans="1:12">
      <c r="A113" s="4">
        <f t="shared" si="5"/>
        <v>110</v>
      </c>
      <c r="B113" s="4" t="s">
        <v>65</v>
      </c>
      <c r="C113" s="4" t="s">
        <v>175</v>
      </c>
      <c r="D113" s="9" t="s">
        <v>119</v>
      </c>
      <c r="E113" s="4"/>
      <c r="F113" s="4" t="s">
        <v>90</v>
      </c>
      <c r="G113" s="4" t="s">
        <v>210</v>
      </c>
      <c r="H113" s="4" t="s">
        <v>17</v>
      </c>
      <c r="I113" s="5">
        <v>12.8</v>
      </c>
      <c r="J113" s="6">
        <f t="shared" si="13"/>
        <v>36.699999999999989</v>
      </c>
      <c r="K113" s="7">
        <f t="shared" si="7"/>
        <v>342.20000000000005</v>
      </c>
      <c r="L113" s="81" t="s">
        <v>349</v>
      </c>
    </row>
    <row r="114" spans="1:12">
      <c r="A114" s="4">
        <f t="shared" si="5"/>
        <v>111</v>
      </c>
      <c r="B114" s="4" t="s">
        <v>177</v>
      </c>
      <c r="C114" s="4" t="s">
        <v>173</v>
      </c>
      <c r="D114" s="9" t="s">
        <v>120</v>
      </c>
      <c r="E114" s="3" t="s">
        <v>73</v>
      </c>
      <c r="F114" s="4" t="s">
        <v>89</v>
      </c>
      <c r="G114" s="4"/>
      <c r="H114" s="4" t="s">
        <v>275</v>
      </c>
      <c r="I114" s="5">
        <v>1.4</v>
      </c>
      <c r="J114" s="6">
        <f t="shared" si="13"/>
        <v>38.099999999999966</v>
      </c>
      <c r="K114" s="7">
        <f t="shared" si="7"/>
        <v>343.6</v>
      </c>
      <c r="L114" s="8"/>
    </row>
    <row r="115" spans="1:12">
      <c r="A115" s="4">
        <f t="shared" si="5"/>
        <v>112</v>
      </c>
      <c r="B115" s="4" t="s">
        <v>74</v>
      </c>
      <c r="C115" s="4" t="s">
        <v>175</v>
      </c>
      <c r="D115" s="9" t="s">
        <v>121</v>
      </c>
      <c r="E115" s="4"/>
      <c r="F115" s="4" t="s">
        <v>90</v>
      </c>
      <c r="G115" s="4" t="s">
        <v>171</v>
      </c>
      <c r="H115" s="4" t="s">
        <v>128</v>
      </c>
      <c r="I115" s="5">
        <v>1.1000000000000001</v>
      </c>
      <c r="J115" s="6">
        <f t="shared" si="13"/>
        <v>39.199999999999989</v>
      </c>
      <c r="K115" s="7">
        <f t="shared" si="7"/>
        <v>344.70000000000005</v>
      </c>
      <c r="L115" s="8"/>
    </row>
    <row r="116" spans="1:12">
      <c r="A116" s="4">
        <f t="shared" si="5"/>
        <v>113</v>
      </c>
      <c r="B116" s="4" t="s">
        <v>180</v>
      </c>
      <c r="C116" s="4" t="s">
        <v>173</v>
      </c>
      <c r="D116" s="9" t="s">
        <v>122</v>
      </c>
      <c r="E116" s="3" t="s">
        <v>73</v>
      </c>
      <c r="F116" s="4" t="s">
        <v>89</v>
      </c>
      <c r="G116" s="4"/>
      <c r="H116" s="4" t="s">
        <v>277</v>
      </c>
      <c r="I116" s="5">
        <v>0.29999999999999699</v>
      </c>
      <c r="J116" s="6">
        <f t="shared" si="13"/>
        <v>39.5</v>
      </c>
      <c r="K116" s="7">
        <f t="shared" si="7"/>
        <v>345.00000000000006</v>
      </c>
      <c r="L116" s="8" t="s">
        <v>278</v>
      </c>
    </row>
    <row r="117" spans="1:12">
      <c r="A117" s="4">
        <f t="shared" si="5"/>
        <v>114</v>
      </c>
      <c r="B117" s="4" t="s">
        <v>74</v>
      </c>
      <c r="C117" s="4" t="s">
        <v>175</v>
      </c>
      <c r="D117" s="9" t="s">
        <v>276</v>
      </c>
      <c r="E117" s="3" t="s">
        <v>169</v>
      </c>
      <c r="F117" s="4" t="s">
        <v>89</v>
      </c>
      <c r="G117" s="4"/>
      <c r="H117" s="4" t="s">
        <v>277</v>
      </c>
      <c r="I117" s="5">
        <v>0.39999999999999902</v>
      </c>
      <c r="J117" s="6">
        <f t="shared" si="13"/>
        <v>39.899999999999977</v>
      </c>
      <c r="K117" s="7">
        <f t="shared" si="7"/>
        <v>345.40000000000003</v>
      </c>
      <c r="L117" s="8" t="s">
        <v>251</v>
      </c>
    </row>
    <row r="118" spans="1:12">
      <c r="A118" s="4">
        <f t="shared" si="5"/>
        <v>115</v>
      </c>
      <c r="B118" s="4" t="s">
        <v>19</v>
      </c>
      <c r="C118" s="4"/>
      <c r="D118" s="9"/>
      <c r="E118" s="4"/>
      <c r="F118" s="4" t="s">
        <v>90</v>
      </c>
      <c r="G118" s="4" t="s">
        <v>171</v>
      </c>
      <c r="H118" s="4" t="s">
        <v>151</v>
      </c>
      <c r="I118" s="5">
        <v>7.6</v>
      </c>
      <c r="J118" s="6">
        <f t="shared" si="13"/>
        <v>47.5</v>
      </c>
      <c r="K118" s="7">
        <f t="shared" si="7"/>
        <v>353.00000000000006</v>
      </c>
      <c r="L118" s="8"/>
    </row>
    <row r="119" spans="1:12">
      <c r="A119" s="4">
        <f t="shared" si="5"/>
        <v>116</v>
      </c>
      <c r="B119" s="39" t="s">
        <v>176</v>
      </c>
      <c r="C119" s="39" t="s">
        <v>173</v>
      </c>
      <c r="D119" s="40"/>
      <c r="E119" s="3" t="s">
        <v>73</v>
      </c>
      <c r="F119" s="3" t="s">
        <v>89</v>
      </c>
      <c r="G119" s="3"/>
      <c r="H119" s="46" t="s">
        <v>220</v>
      </c>
      <c r="I119" s="41">
        <v>2.1</v>
      </c>
      <c r="J119" s="6">
        <f>K119-K$104</f>
        <v>49.600000000000023</v>
      </c>
      <c r="K119" s="7">
        <f>+K118+I119</f>
        <v>355.10000000000008</v>
      </c>
      <c r="L119" s="43"/>
    </row>
    <row r="120" spans="1:12">
      <c r="A120" s="4">
        <f t="shared" si="5"/>
        <v>117</v>
      </c>
      <c r="B120" s="4" t="s">
        <v>19</v>
      </c>
      <c r="C120" s="39" t="s">
        <v>64</v>
      </c>
      <c r="D120" s="40" t="s">
        <v>313</v>
      </c>
      <c r="E120" s="4"/>
      <c r="F120" s="4" t="s">
        <v>90</v>
      </c>
      <c r="G120" s="4" t="s">
        <v>171</v>
      </c>
      <c r="H120" s="46" t="s">
        <v>316</v>
      </c>
      <c r="I120" s="41">
        <v>2.8</v>
      </c>
      <c r="J120" s="6">
        <f>K120-K$104</f>
        <v>52.400000000000034</v>
      </c>
      <c r="K120" s="7">
        <f t="shared" si="7"/>
        <v>357.90000000000009</v>
      </c>
      <c r="L120" s="43" t="s">
        <v>160</v>
      </c>
    </row>
    <row r="121" spans="1:12" ht="60">
      <c r="A121" s="57">
        <f t="shared" si="5"/>
        <v>118</v>
      </c>
      <c r="B121" s="57" t="s">
        <v>63</v>
      </c>
      <c r="C121" s="62" t="s">
        <v>315</v>
      </c>
      <c r="D121" s="80" t="s">
        <v>372</v>
      </c>
      <c r="E121" s="63"/>
      <c r="F121" s="63" t="s">
        <v>311</v>
      </c>
      <c r="G121" s="63"/>
      <c r="H121" s="64" t="s">
        <v>316</v>
      </c>
      <c r="I121" s="65">
        <v>1.7</v>
      </c>
      <c r="J121" s="66">
        <f>K121-K$104</f>
        <v>54.100000000000023</v>
      </c>
      <c r="K121" s="67">
        <f t="shared" si="7"/>
        <v>359.60000000000008</v>
      </c>
      <c r="L121" s="2" t="s">
        <v>374</v>
      </c>
    </row>
    <row r="122" spans="1:12">
      <c r="A122" s="4">
        <f t="shared" si="5"/>
        <v>119</v>
      </c>
      <c r="B122" s="39" t="s">
        <v>109</v>
      </c>
      <c r="C122" s="39" t="s">
        <v>314</v>
      </c>
      <c r="D122" s="40" t="s">
        <v>313</v>
      </c>
      <c r="E122" s="3" t="s">
        <v>55</v>
      </c>
      <c r="F122" s="3" t="s">
        <v>89</v>
      </c>
      <c r="G122" s="3"/>
      <c r="H122" s="46" t="s">
        <v>317</v>
      </c>
      <c r="I122" s="41">
        <v>1.7</v>
      </c>
      <c r="J122" s="6">
        <f>K122-K$121</f>
        <v>1.6999999999999886</v>
      </c>
      <c r="K122" s="7">
        <f>+K121+I122</f>
        <v>361.30000000000007</v>
      </c>
      <c r="L122" s="43"/>
    </row>
    <row r="123" spans="1:12">
      <c r="A123" s="4">
        <f t="shared" si="5"/>
        <v>120</v>
      </c>
      <c r="B123" s="39" t="s">
        <v>54</v>
      </c>
      <c r="C123" s="39" t="s">
        <v>57</v>
      </c>
      <c r="D123" s="40" t="s">
        <v>42</v>
      </c>
      <c r="E123" s="3"/>
      <c r="F123" s="3" t="s">
        <v>90</v>
      </c>
      <c r="G123" s="3" t="s">
        <v>171</v>
      </c>
      <c r="H123" s="46" t="s">
        <v>221</v>
      </c>
      <c r="I123" s="41">
        <v>0.6</v>
      </c>
      <c r="J123" s="6">
        <f t="shared" ref="J123:J156" si="14">K123-K$121</f>
        <v>2.3000000000000114</v>
      </c>
      <c r="K123" s="7">
        <f>+K122+I123</f>
        <v>361.90000000000009</v>
      </c>
      <c r="L123" s="43"/>
    </row>
    <row r="124" spans="1:12">
      <c r="A124" s="4">
        <f t="shared" si="5"/>
        <v>121</v>
      </c>
      <c r="B124" s="39" t="s">
        <v>182</v>
      </c>
      <c r="C124" s="39" t="s">
        <v>175</v>
      </c>
      <c r="D124" s="40"/>
      <c r="E124" s="3"/>
      <c r="F124" s="3" t="s">
        <v>90</v>
      </c>
      <c r="G124" s="3" t="s">
        <v>171</v>
      </c>
      <c r="H124" s="46" t="s">
        <v>221</v>
      </c>
      <c r="I124" s="41">
        <v>4.8000000000000114</v>
      </c>
      <c r="J124" s="6">
        <f t="shared" si="14"/>
        <v>7.1000000000000227</v>
      </c>
      <c r="K124" s="7">
        <f>+K123+I124</f>
        <v>366.7000000000001</v>
      </c>
      <c r="L124" s="43" t="s">
        <v>13</v>
      </c>
    </row>
    <row r="125" spans="1:12">
      <c r="A125" s="4">
        <f t="shared" si="5"/>
        <v>122</v>
      </c>
      <c r="B125" s="39" t="s">
        <v>177</v>
      </c>
      <c r="C125" s="39"/>
      <c r="D125" s="40"/>
      <c r="E125" s="3" t="s">
        <v>73</v>
      </c>
      <c r="F125" s="3" t="s">
        <v>89</v>
      </c>
      <c r="G125" s="3"/>
      <c r="H125" s="46" t="s">
        <v>83</v>
      </c>
      <c r="I125" s="41">
        <v>0</v>
      </c>
      <c r="J125" s="6">
        <f t="shared" si="14"/>
        <v>7.1000000000000227</v>
      </c>
      <c r="K125" s="7">
        <f>+K124+I125</f>
        <v>366.7000000000001</v>
      </c>
      <c r="L125" s="43" t="s">
        <v>159</v>
      </c>
    </row>
    <row r="126" spans="1:12">
      <c r="A126" s="4">
        <f t="shared" ref="A126:A156" si="15">+A125+1</f>
        <v>123</v>
      </c>
      <c r="B126" s="39" t="s">
        <v>182</v>
      </c>
      <c r="C126" s="39"/>
      <c r="D126" s="40" t="s">
        <v>9</v>
      </c>
      <c r="E126" s="3" t="s">
        <v>169</v>
      </c>
      <c r="F126" s="3" t="s">
        <v>89</v>
      </c>
      <c r="G126" s="3"/>
      <c r="H126" s="46" t="s">
        <v>222</v>
      </c>
      <c r="I126" s="41">
        <v>0.19999999999998863</v>
      </c>
      <c r="J126" s="6">
        <f t="shared" si="14"/>
        <v>7.3000000000000114</v>
      </c>
      <c r="K126" s="7">
        <f t="shared" ref="K126:K155" si="16">+K125+I126</f>
        <v>366.90000000000009</v>
      </c>
      <c r="L126" s="43"/>
    </row>
    <row r="127" spans="1:12">
      <c r="A127" s="4">
        <f t="shared" si="15"/>
        <v>124</v>
      </c>
      <c r="B127" s="39" t="s">
        <v>182</v>
      </c>
      <c r="C127" s="39" t="s">
        <v>175</v>
      </c>
      <c r="D127" s="40" t="s">
        <v>43</v>
      </c>
      <c r="E127" s="3"/>
      <c r="F127" s="3" t="s">
        <v>90</v>
      </c>
      <c r="G127" s="3" t="s">
        <v>171</v>
      </c>
      <c r="H127" s="46" t="s">
        <v>221</v>
      </c>
      <c r="I127" s="41">
        <v>1.2000000000000455</v>
      </c>
      <c r="J127" s="6">
        <f t="shared" si="14"/>
        <v>8.5000000000000568</v>
      </c>
      <c r="K127" s="7">
        <f t="shared" si="16"/>
        <v>368.10000000000014</v>
      </c>
      <c r="L127" s="43"/>
    </row>
    <row r="128" spans="1:12">
      <c r="A128" s="4">
        <f t="shared" si="15"/>
        <v>125</v>
      </c>
      <c r="B128" s="39" t="s">
        <v>180</v>
      </c>
      <c r="C128" s="39" t="s">
        <v>173</v>
      </c>
      <c r="D128" s="40" t="s">
        <v>44</v>
      </c>
      <c r="E128" s="3"/>
      <c r="F128" s="3" t="s">
        <v>91</v>
      </c>
      <c r="G128" s="3"/>
      <c r="H128" s="46" t="s">
        <v>281</v>
      </c>
      <c r="I128" s="41">
        <v>1.5999999999999659</v>
      </c>
      <c r="J128" s="6">
        <f t="shared" si="14"/>
        <v>10.100000000000023</v>
      </c>
      <c r="K128" s="7">
        <f t="shared" si="16"/>
        <v>369.7000000000001</v>
      </c>
      <c r="L128" s="43"/>
    </row>
    <row r="129" spans="1:12">
      <c r="A129" s="4">
        <f t="shared" si="15"/>
        <v>126</v>
      </c>
      <c r="B129" s="39" t="s">
        <v>60</v>
      </c>
      <c r="C129" s="39" t="s">
        <v>223</v>
      </c>
      <c r="D129" s="40" t="s">
        <v>45</v>
      </c>
      <c r="E129" s="3"/>
      <c r="F129" s="3" t="s">
        <v>91</v>
      </c>
      <c r="G129" s="3"/>
      <c r="H129" s="46" t="s">
        <v>224</v>
      </c>
      <c r="I129" s="41">
        <v>1.4000000000000341</v>
      </c>
      <c r="J129" s="6">
        <f t="shared" si="14"/>
        <v>11.500000000000057</v>
      </c>
      <c r="K129" s="7">
        <f t="shared" si="16"/>
        <v>371.10000000000014</v>
      </c>
      <c r="L129" s="43"/>
    </row>
    <row r="130" spans="1:12">
      <c r="A130" s="4">
        <f t="shared" si="15"/>
        <v>127</v>
      </c>
      <c r="B130" s="39" t="s">
        <v>60</v>
      </c>
      <c r="C130" s="39" t="s">
        <v>223</v>
      </c>
      <c r="D130" s="40" t="s">
        <v>46</v>
      </c>
      <c r="E130" s="3"/>
      <c r="F130" s="3" t="s">
        <v>91</v>
      </c>
      <c r="G130" s="3"/>
      <c r="H130" s="46" t="s">
        <v>224</v>
      </c>
      <c r="I130" s="41">
        <v>1.6999999999999886</v>
      </c>
      <c r="J130" s="6">
        <f t="shared" si="14"/>
        <v>13.200000000000045</v>
      </c>
      <c r="K130" s="7">
        <f t="shared" si="16"/>
        <v>372.80000000000013</v>
      </c>
      <c r="L130" s="43"/>
    </row>
    <row r="131" spans="1:12">
      <c r="A131" s="4">
        <f t="shared" si="15"/>
        <v>128</v>
      </c>
      <c r="B131" s="39" t="s">
        <v>60</v>
      </c>
      <c r="C131" s="39" t="s">
        <v>223</v>
      </c>
      <c r="D131" s="40" t="s">
        <v>47</v>
      </c>
      <c r="E131" s="3"/>
      <c r="F131" s="3" t="s">
        <v>91</v>
      </c>
      <c r="G131" s="3"/>
      <c r="H131" s="46" t="s">
        <v>282</v>
      </c>
      <c r="I131" s="41">
        <v>4.5999999999999659</v>
      </c>
      <c r="J131" s="6">
        <f t="shared" si="14"/>
        <v>17.800000000000011</v>
      </c>
      <c r="K131" s="7">
        <f t="shared" si="16"/>
        <v>377.40000000000009</v>
      </c>
      <c r="L131" s="43"/>
    </row>
    <row r="132" spans="1:12">
      <c r="A132" s="4">
        <f t="shared" si="15"/>
        <v>129</v>
      </c>
      <c r="B132" s="39" t="s">
        <v>60</v>
      </c>
      <c r="C132" s="39" t="s">
        <v>223</v>
      </c>
      <c r="D132" s="40" t="s">
        <v>48</v>
      </c>
      <c r="E132" s="3"/>
      <c r="F132" s="3" t="s">
        <v>90</v>
      </c>
      <c r="G132" s="3" t="s">
        <v>171</v>
      </c>
      <c r="H132" s="46" t="s">
        <v>83</v>
      </c>
      <c r="I132" s="41">
        <v>0.70000000000004547</v>
      </c>
      <c r="J132" s="6">
        <f t="shared" si="14"/>
        <v>18.500000000000057</v>
      </c>
      <c r="K132" s="7">
        <f t="shared" si="16"/>
        <v>378.10000000000014</v>
      </c>
      <c r="L132" s="43" t="s">
        <v>3</v>
      </c>
    </row>
    <row r="133" spans="1:12">
      <c r="A133" s="4">
        <f t="shared" si="15"/>
        <v>130</v>
      </c>
      <c r="B133" s="39" t="s">
        <v>58</v>
      </c>
      <c r="C133" s="39"/>
      <c r="D133" s="40" t="s">
        <v>9</v>
      </c>
      <c r="E133" s="3" t="s">
        <v>59</v>
      </c>
      <c r="F133" s="3" t="s">
        <v>89</v>
      </c>
      <c r="G133" s="3"/>
      <c r="H133" s="46" t="s">
        <v>83</v>
      </c>
      <c r="I133" s="41">
        <v>0.19999999999998863</v>
      </c>
      <c r="J133" s="6">
        <f t="shared" si="14"/>
        <v>18.700000000000045</v>
      </c>
      <c r="K133" s="7">
        <f t="shared" si="16"/>
        <v>378.30000000000013</v>
      </c>
      <c r="L133" s="43" t="s">
        <v>97</v>
      </c>
    </row>
    <row r="134" spans="1:12">
      <c r="A134" s="4">
        <f t="shared" si="15"/>
        <v>131</v>
      </c>
      <c r="B134" s="39" t="s">
        <v>60</v>
      </c>
      <c r="C134" s="39"/>
      <c r="D134" s="40" t="s">
        <v>9</v>
      </c>
      <c r="E134" s="3"/>
      <c r="F134" s="3" t="s">
        <v>90</v>
      </c>
      <c r="G134" s="3" t="s">
        <v>171</v>
      </c>
      <c r="H134" s="46" t="s">
        <v>83</v>
      </c>
      <c r="I134" s="41">
        <v>0.39999999999997726</v>
      </c>
      <c r="J134" s="6">
        <f t="shared" si="14"/>
        <v>19.100000000000023</v>
      </c>
      <c r="K134" s="7">
        <f t="shared" si="16"/>
        <v>378.7000000000001</v>
      </c>
      <c r="L134" s="43"/>
    </row>
    <row r="135" spans="1:12">
      <c r="A135" s="4">
        <f t="shared" si="15"/>
        <v>132</v>
      </c>
      <c r="B135" s="39" t="s">
        <v>154</v>
      </c>
      <c r="C135" s="39"/>
      <c r="D135" s="40" t="s">
        <v>155</v>
      </c>
      <c r="E135" s="3"/>
      <c r="F135" s="3" t="s">
        <v>91</v>
      </c>
      <c r="G135" s="3"/>
      <c r="H135" s="46" t="s">
        <v>83</v>
      </c>
      <c r="I135" s="41">
        <v>0.19999999999998863</v>
      </c>
      <c r="J135" s="6">
        <f t="shared" si="14"/>
        <v>19.300000000000011</v>
      </c>
      <c r="K135" s="7">
        <f t="shared" si="16"/>
        <v>378.90000000000009</v>
      </c>
      <c r="L135" s="43"/>
    </row>
    <row r="136" spans="1:12">
      <c r="A136" s="4">
        <f t="shared" si="15"/>
        <v>133</v>
      </c>
      <c r="B136" s="39" t="s">
        <v>60</v>
      </c>
      <c r="C136" s="39" t="s">
        <v>223</v>
      </c>
      <c r="D136" s="40" t="s">
        <v>41</v>
      </c>
      <c r="E136" s="3"/>
      <c r="F136" s="3" t="s">
        <v>91</v>
      </c>
      <c r="G136" s="3"/>
      <c r="H136" s="46" t="s">
        <v>83</v>
      </c>
      <c r="I136" s="41">
        <v>4.1000000000000227</v>
      </c>
      <c r="J136" s="6">
        <f t="shared" si="14"/>
        <v>23.400000000000034</v>
      </c>
      <c r="K136" s="7">
        <f t="shared" si="16"/>
        <v>383.00000000000011</v>
      </c>
      <c r="L136" s="43" t="s">
        <v>4</v>
      </c>
    </row>
    <row r="137" spans="1:12">
      <c r="A137" s="4">
        <f t="shared" si="15"/>
        <v>134</v>
      </c>
      <c r="B137" s="39" t="s">
        <v>65</v>
      </c>
      <c r="C137" s="39" t="s">
        <v>223</v>
      </c>
      <c r="D137" s="40" t="s">
        <v>40</v>
      </c>
      <c r="E137" s="3"/>
      <c r="F137" s="3" t="s">
        <v>90</v>
      </c>
      <c r="G137" s="3" t="s">
        <v>171</v>
      </c>
      <c r="H137" s="46" t="s">
        <v>83</v>
      </c>
      <c r="I137" s="41">
        <v>2</v>
      </c>
      <c r="J137" s="6">
        <f t="shared" si="14"/>
        <v>25.400000000000034</v>
      </c>
      <c r="K137" s="7">
        <f t="shared" si="16"/>
        <v>385.00000000000011</v>
      </c>
      <c r="L137" s="43" t="s">
        <v>6</v>
      </c>
    </row>
    <row r="138" spans="1:12">
      <c r="A138" s="4">
        <f t="shared" si="15"/>
        <v>135</v>
      </c>
      <c r="B138" s="39" t="s">
        <v>65</v>
      </c>
      <c r="C138" s="39"/>
      <c r="D138" s="40"/>
      <c r="E138" s="3"/>
      <c r="F138" s="3" t="s">
        <v>91</v>
      </c>
      <c r="G138" s="3"/>
      <c r="H138" s="46" t="s">
        <v>83</v>
      </c>
      <c r="I138" s="41">
        <v>0.80000000000001137</v>
      </c>
      <c r="J138" s="6">
        <f t="shared" si="14"/>
        <v>26.200000000000045</v>
      </c>
      <c r="K138" s="7">
        <f t="shared" si="16"/>
        <v>385.80000000000013</v>
      </c>
      <c r="L138" s="43" t="s">
        <v>95</v>
      </c>
    </row>
    <row r="139" spans="1:12">
      <c r="A139" s="4">
        <f t="shared" si="15"/>
        <v>136</v>
      </c>
      <c r="B139" s="39" t="s">
        <v>60</v>
      </c>
      <c r="C139" s="39"/>
      <c r="D139" s="40"/>
      <c r="E139" s="3"/>
      <c r="F139" s="3" t="s">
        <v>90</v>
      </c>
      <c r="G139" s="3" t="s">
        <v>171</v>
      </c>
      <c r="H139" s="46" t="s">
        <v>83</v>
      </c>
      <c r="I139" s="41">
        <v>0.19999999999998863</v>
      </c>
      <c r="J139" s="6">
        <f t="shared" si="14"/>
        <v>26.400000000000034</v>
      </c>
      <c r="K139" s="7">
        <f t="shared" si="16"/>
        <v>386.00000000000011</v>
      </c>
      <c r="L139" s="43" t="s">
        <v>99</v>
      </c>
    </row>
    <row r="140" spans="1:12">
      <c r="A140" s="4">
        <f t="shared" si="15"/>
        <v>137</v>
      </c>
      <c r="B140" s="39" t="s">
        <v>58</v>
      </c>
      <c r="C140" s="39"/>
      <c r="D140" s="40" t="s">
        <v>9</v>
      </c>
      <c r="E140" s="3" t="s">
        <v>59</v>
      </c>
      <c r="F140" s="3" t="s">
        <v>89</v>
      </c>
      <c r="G140" s="3"/>
      <c r="H140" s="46" t="s">
        <v>83</v>
      </c>
      <c r="I140" s="41">
        <v>0.10000000000002274</v>
      </c>
      <c r="J140" s="6">
        <f t="shared" si="14"/>
        <v>26.500000000000057</v>
      </c>
      <c r="K140" s="7">
        <f t="shared" si="16"/>
        <v>386.10000000000014</v>
      </c>
      <c r="L140" s="43" t="s">
        <v>0</v>
      </c>
    </row>
    <row r="141" spans="1:12">
      <c r="A141" s="4">
        <f t="shared" si="15"/>
        <v>138</v>
      </c>
      <c r="B141" s="39" t="s">
        <v>60</v>
      </c>
      <c r="C141" s="39" t="s">
        <v>223</v>
      </c>
      <c r="D141" s="40" t="s">
        <v>49</v>
      </c>
      <c r="E141" s="3"/>
      <c r="F141" s="3" t="s">
        <v>91</v>
      </c>
      <c r="G141" s="3"/>
      <c r="H141" s="46" t="s">
        <v>83</v>
      </c>
      <c r="I141" s="41">
        <v>0.19999999999998863</v>
      </c>
      <c r="J141" s="6">
        <f t="shared" si="14"/>
        <v>26.700000000000045</v>
      </c>
      <c r="K141" s="7">
        <f t="shared" si="16"/>
        <v>386.30000000000013</v>
      </c>
      <c r="L141" s="43" t="s">
        <v>10</v>
      </c>
    </row>
    <row r="142" spans="1:12">
      <c r="A142" s="4">
        <f t="shared" si="15"/>
        <v>139</v>
      </c>
      <c r="B142" s="39" t="s">
        <v>60</v>
      </c>
      <c r="C142" s="39" t="s">
        <v>223</v>
      </c>
      <c r="D142" s="40" t="s">
        <v>38</v>
      </c>
      <c r="E142" s="3"/>
      <c r="F142" s="3" t="s">
        <v>90</v>
      </c>
      <c r="G142" s="3" t="s">
        <v>171</v>
      </c>
      <c r="H142" s="46" t="s">
        <v>156</v>
      </c>
      <c r="I142" s="41">
        <v>2</v>
      </c>
      <c r="J142" s="6">
        <f t="shared" si="14"/>
        <v>28.700000000000045</v>
      </c>
      <c r="K142" s="7">
        <f t="shared" si="16"/>
        <v>388.30000000000013</v>
      </c>
      <c r="L142" s="43"/>
    </row>
    <row r="143" spans="1:12">
      <c r="A143" s="4">
        <f t="shared" si="15"/>
        <v>140</v>
      </c>
      <c r="B143" s="39" t="s">
        <v>172</v>
      </c>
      <c r="C143" s="39" t="s">
        <v>173</v>
      </c>
      <c r="D143" s="40"/>
      <c r="E143" s="3"/>
      <c r="F143" s="3" t="s">
        <v>90</v>
      </c>
      <c r="G143" s="3" t="s">
        <v>171</v>
      </c>
      <c r="H143" s="46" t="s">
        <v>83</v>
      </c>
      <c r="I143" s="41">
        <v>0.59999999999996589</v>
      </c>
      <c r="J143" s="6">
        <f t="shared" si="14"/>
        <v>29.300000000000011</v>
      </c>
      <c r="K143" s="7">
        <f t="shared" si="16"/>
        <v>388.90000000000009</v>
      </c>
      <c r="L143" s="43" t="s">
        <v>11</v>
      </c>
    </row>
    <row r="144" spans="1:12">
      <c r="A144" s="4">
        <f t="shared" si="15"/>
        <v>141</v>
      </c>
      <c r="B144" s="39" t="s">
        <v>60</v>
      </c>
      <c r="C144" s="39" t="s">
        <v>61</v>
      </c>
      <c r="D144" s="40" t="s">
        <v>37</v>
      </c>
      <c r="E144" s="3"/>
      <c r="F144" s="3" t="s">
        <v>91</v>
      </c>
      <c r="G144" s="3"/>
      <c r="H144" s="46" t="s">
        <v>83</v>
      </c>
      <c r="I144" s="41">
        <v>1.8000000000000114</v>
      </c>
      <c r="J144" s="6">
        <f t="shared" si="14"/>
        <v>31.100000000000023</v>
      </c>
      <c r="K144" s="7">
        <f t="shared" si="16"/>
        <v>390.7000000000001</v>
      </c>
      <c r="L144" s="43" t="s">
        <v>12</v>
      </c>
    </row>
    <row r="145" spans="1:12">
      <c r="A145" s="4">
        <f t="shared" si="15"/>
        <v>142</v>
      </c>
      <c r="B145" s="39" t="s">
        <v>60</v>
      </c>
      <c r="C145" s="39" t="s">
        <v>61</v>
      </c>
      <c r="D145" s="40" t="s">
        <v>36</v>
      </c>
      <c r="E145" s="3"/>
      <c r="F145" s="3" t="s">
        <v>90</v>
      </c>
      <c r="G145" s="3" t="s">
        <v>171</v>
      </c>
      <c r="H145" s="46" t="s">
        <v>83</v>
      </c>
      <c r="I145" s="41">
        <v>1.4000000000000341</v>
      </c>
      <c r="J145" s="6">
        <f t="shared" si="14"/>
        <v>32.500000000000057</v>
      </c>
      <c r="K145" s="7">
        <f t="shared" si="16"/>
        <v>392.10000000000014</v>
      </c>
      <c r="L145" s="43"/>
    </row>
    <row r="146" spans="1:12">
      <c r="A146" s="4">
        <f>+A145+1</f>
        <v>143</v>
      </c>
      <c r="B146" s="39" t="s">
        <v>60</v>
      </c>
      <c r="C146" s="39" t="s">
        <v>223</v>
      </c>
      <c r="D146" s="40" t="s">
        <v>50</v>
      </c>
      <c r="E146" s="3"/>
      <c r="F146" s="3" t="s">
        <v>90</v>
      </c>
      <c r="G146" s="3" t="s">
        <v>171</v>
      </c>
      <c r="H146" s="46" t="s">
        <v>83</v>
      </c>
      <c r="I146" s="41">
        <v>3.3</v>
      </c>
      <c r="J146" s="6">
        <f t="shared" si="14"/>
        <v>35.800000000000068</v>
      </c>
      <c r="K146" s="7">
        <f t="shared" si="16"/>
        <v>395.40000000000015</v>
      </c>
      <c r="L146" s="43" t="s">
        <v>6</v>
      </c>
    </row>
    <row r="147" spans="1:12">
      <c r="A147" s="4">
        <f t="shared" si="15"/>
        <v>144</v>
      </c>
      <c r="B147" s="39" t="s">
        <v>60</v>
      </c>
      <c r="C147" s="39" t="s">
        <v>223</v>
      </c>
      <c r="D147" s="40" t="s">
        <v>34</v>
      </c>
      <c r="E147" s="3"/>
      <c r="F147" s="3" t="s">
        <v>91</v>
      </c>
      <c r="G147" s="3"/>
      <c r="H147" s="46" t="s">
        <v>83</v>
      </c>
      <c r="I147" s="41">
        <v>0.70000000000004547</v>
      </c>
      <c r="J147" s="6">
        <f t="shared" si="14"/>
        <v>36.500000000000114</v>
      </c>
      <c r="K147" s="7">
        <f t="shared" si="16"/>
        <v>396.10000000000019</v>
      </c>
      <c r="L147" s="43" t="s">
        <v>5</v>
      </c>
    </row>
    <row r="148" spans="1:12">
      <c r="A148" s="4">
        <f t="shared" si="15"/>
        <v>145</v>
      </c>
      <c r="B148" s="39" t="s">
        <v>58</v>
      </c>
      <c r="C148" s="39" t="s">
        <v>223</v>
      </c>
      <c r="D148" s="40" t="s">
        <v>51</v>
      </c>
      <c r="E148" s="3"/>
      <c r="F148" s="3" t="s">
        <v>90</v>
      </c>
      <c r="G148" s="3" t="s">
        <v>171</v>
      </c>
      <c r="H148" s="46" t="s">
        <v>83</v>
      </c>
      <c r="I148" s="41">
        <v>0.29999999999995453</v>
      </c>
      <c r="J148" s="6">
        <f t="shared" si="14"/>
        <v>36.800000000000068</v>
      </c>
      <c r="K148" s="7">
        <f t="shared" si="16"/>
        <v>396.40000000000015</v>
      </c>
      <c r="L148" s="43" t="s">
        <v>94</v>
      </c>
    </row>
    <row r="149" spans="1:12">
      <c r="A149" s="4">
        <f t="shared" si="15"/>
        <v>146</v>
      </c>
      <c r="B149" s="39" t="s">
        <v>157</v>
      </c>
      <c r="C149" s="39" t="s">
        <v>223</v>
      </c>
      <c r="D149" s="40"/>
      <c r="E149" s="3" t="s">
        <v>59</v>
      </c>
      <c r="F149" s="3" t="s">
        <v>89</v>
      </c>
      <c r="G149" s="3"/>
      <c r="H149" s="46" t="s">
        <v>83</v>
      </c>
      <c r="I149" s="41">
        <v>0.10000000000002274</v>
      </c>
      <c r="J149" s="6">
        <f t="shared" si="14"/>
        <v>36.900000000000091</v>
      </c>
      <c r="K149" s="7">
        <f t="shared" si="16"/>
        <v>396.50000000000017</v>
      </c>
      <c r="L149" s="43"/>
    </row>
    <row r="150" spans="1:12">
      <c r="A150" s="4">
        <f t="shared" si="15"/>
        <v>147</v>
      </c>
      <c r="B150" s="39" t="s">
        <v>60</v>
      </c>
      <c r="C150" s="39"/>
      <c r="D150" s="40"/>
      <c r="E150" s="3"/>
      <c r="F150" s="3" t="s">
        <v>90</v>
      </c>
      <c r="G150" s="3" t="s">
        <v>171</v>
      </c>
      <c r="H150" s="46" t="s">
        <v>76</v>
      </c>
      <c r="I150" s="41">
        <v>4.2</v>
      </c>
      <c r="J150" s="6">
        <f t="shared" si="14"/>
        <v>41.10000000000008</v>
      </c>
      <c r="K150" s="7">
        <f t="shared" si="16"/>
        <v>400.70000000000016</v>
      </c>
      <c r="L150" s="43" t="s">
        <v>8</v>
      </c>
    </row>
    <row r="151" spans="1:12" ht="24">
      <c r="A151" s="4">
        <f t="shared" si="15"/>
        <v>148</v>
      </c>
      <c r="B151" s="39" t="s">
        <v>114</v>
      </c>
      <c r="C151" s="39"/>
      <c r="D151" s="40" t="s">
        <v>252</v>
      </c>
      <c r="E151" s="3"/>
      <c r="F151" s="3" t="s">
        <v>91</v>
      </c>
      <c r="G151" s="3"/>
      <c r="H151" s="46" t="s">
        <v>76</v>
      </c>
      <c r="I151" s="41">
        <v>0.8</v>
      </c>
      <c r="J151" s="6">
        <f t="shared" si="14"/>
        <v>41.900000000000091</v>
      </c>
      <c r="K151" s="7">
        <f t="shared" si="16"/>
        <v>401.50000000000017</v>
      </c>
      <c r="L151" s="43" t="s">
        <v>253</v>
      </c>
    </row>
    <row r="152" spans="1:12">
      <c r="A152" s="4">
        <f t="shared" si="15"/>
        <v>149</v>
      </c>
      <c r="B152" s="39" t="s">
        <v>176</v>
      </c>
      <c r="C152" s="39"/>
      <c r="D152" s="40" t="s">
        <v>7</v>
      </c>
      <c r="E152" s="3"/>
      <c r="F152" s="3" t="s">
        <v>90</v>
      </c>
      <c r="G152" s="3" t="s">
        <v>171</v>
      </c>
      <c r="H152" s="46" t="s">
        <v>96</v>
      </c>
      <c r="I152" s="41">
        <v>0.2</v>
      </c>
      <c r="J152" s="6">
        <f t="shared" si="14"/>
        <v>42.10000000000008</v>
      </c>
      <c r="K152" s="7">
        <f t="shared" si="16"/>
        <v>401.70000000000016</v>
      </c>
      <c r="L152" s="43" t="s">
        <v>256</v>
      </c>
    </row>
    <row r="153" spans="1:12" ht="24">
      <c r="A153" s="4">
        <f t="shared" si="15"/>
        <v>150</v>
      </c>
      <c r="B153" s="4" t="s">
        <v>32</v>
      </c>
      <c r="C153" s="4"/>
      <c r="D153" s="9"/>
      <c r="E153" s="3" t="s">
        <v>158</v>
      </c>
      <c r="F153" s="4" t="s">
        <v>89</v>
      </c>
      <c r="G153" s="4"/>
      <c r="H153" s="4" t="s">
        <v>16</v>
      </c>
      <c r="I153" s="41">
        <v>0.3</v>
      </c>
      <c r="J153" s="6">
        <f t="shared" si="14"/>
        <v>42.400000000000091</v>
      </c>
      <c r="K153" s="7">
        <f t="shared" si="16"/>
        <v>402.00000000000017</v>
      </c>
      <c r="L153" s="8" t="s">
        <v>254</v>
      </c>
    </row>
    <row r="154" spans="1:12">
      <c r="A154" s="4">
        <f t="shared" si="15"/>
        <v>151</v>
      </c>
      <c r="B154" s="4" t="s">
        <v>74</v>
      </c>
      <c r="C154" s="4" t="s">
        <v>175</v>
      </c>
      <c r="D154" s="9"/>
      <c r="E154" s="4"/>
      <c r="F154" s="4" t="s">
        <v>90</v>
      </c>
      <c r="G154" s="4" t="s">
        <v>171</v>
      </c>
      <c r="H154" s="4" t="s">
        <v>16</v>
      </c>
      <c r="I154" s="41">
        <v>0.2</v>
      </c>
      <c r="J154" s="6">
        <f>K154-K$121</f>
        <v>42.60000000000008</v>
      </c>
      <c r="K154" s="7">
        <f t="shared" si="16"/>
        <v>402.20000000000016</v>
      </c>
      <c r="L154" s="8" t="s">
        <v>161</v>
      </c>
    </row>
    <row r="155" spans="1:12">
      <c r="A155" s="4">
        <f t="shared" si="15"/>
        <v>152</v>
      </c>
      <c r="B155" s="4" t="s">
        <v>177</v>
      </c>
      <c r="C155" s="4" t="s">
        <v>173</v>
      </c>
      <c r="D155" s="9"/>
      <c r="E155" s="3" t="s">
        <v>73</v>
      </c>
      <c r="F155" s="4" t="s">
        <v>89</v>
      </c>
      <c r="G155" s="4"/>
      <c r="H155" s="4" t="s">
        <v>16</v>
      </c>
      <c r="I155" s="41">
        <v>0.2</v>
      </c>
      <c r="J155" s="6">
        <f t="shared" si="14"/>
        <v>42.800000000000068</v>
      </c>
      <c r="K155" s="7">
        <f t="shared" si="16"/>
        <v>402.40000000000015</v>
      </c>
      <c r="L155" s="8" t="s">
        <v>162</v>
      </c>
    </row>
    <row r="156" spans="1:12">
      <c r="A156" s="4">
        <f t="shared" si="15"/>
        <v>153</v>
      </c>
      <c r="B156" s="47" t="s">
        <v>257</v>
      </c>
      <c r="C156" s="47"/>
      <c r="D156" s="48" t="s">
        <v>255</v>
      </c>
      <c r="E156" s="47"/>
      <c r="F156" s="47" t="s">
        <v>92</v>
      </c>
      <c r="G156" s="47"/>
      <c r="H156" s="47" t="s">
        <v>152</v>
      </c>
      <c r="I156" s="35">
        <v>0.2</v>
      </c>
      <c r="J156" s="66">
        <f t="shared" si="14"/>
        <v>43.000000000000057</v>
      </c>
      <c r="K156" s="37">
        <f>+K155+I156</f>
        <v>402.60000000000014</v>
      </c>
      <c r="L156" s="51" t="s">
        <v>320</v>
      </c>
    </row>
    <row r="157" spans="1:12">
      <c r="A157" s="68"/>
      <c r="B157" s="68"/>
      <c r="C157" s="17"/>
      <c r="D157" s="17"/>
      <c r="E157" s="17"/>
      <c r="F157" s="17"/>
      <c r="G157" s="68"/>
      <c r="H157" s="19"/>
      <c r="I157" s="20"/>
      <c r="J157" s="69"/>
      <c r="K157" s="70"/>
      <c r="L157" s="11"/>
    </row>
    <row r="158" spans="1:12">
      <c r="A158" s="68"/>
      <c r="B158" s="68"/>
      <c r="C158" s="17"/>
      <c r="D158" s="17"/>
      <c r="E158" s="17"/>
      <c r="F158" s="17"/>
      <c r="G158" s="68"/>
      <c r="H158" s="19"/>
      <c r="I158" s="20"/>
      <c r="J158" s="69"/>
      <c r="K158" s="70"/>
      <c r="L158" s="11"/>
    </row>
    <row r="159" spans="1:12">
      <c r="A159" s="68"/>
      <c r="B159" s="68"/>
      <c r="C159" s="17"/>
      <c r="D159" s="17"/>
      <c r="E159" s="17"/>
      <c r="F159" s="17"/>
      <c r="G159" s="68"/>
      <c r="H159" s="19"/>
      <c r="I159" s="20"/>
      <c r="J159" s="69"/>
      <c r="K159" s="70"/>
      <c r="L159" s="11"/>
    </row>
    <row r="161" spans="2:2">
      <c r="B161" s="78" t="s">
        <v>360</v>
      </c>
    </row>
    <row r="162" spans="2:2">
      <c r="B162" s="78" t="s">
        <v>361</v>
      </c>
    </row>
    <row r="163" spans="2:2">
      <c r="B163" s="77" t="s">
        <v>362</v>
      </c>
    </row>
    <row r="164" spans="2:2">
      <c r="B164" s="77"/>
    </row>
    <row r="165" spans="2:2">
      <c r="B165" s="79"/>
    </row>
    <row r="166" spans="2:2">
      <c r="B166" s="79" t="s">
        <v>363</v>
      </c>
    </row>
    <row r="167" spans="2:2">
      <c r="B167" s="79" t="s">
        <v>364</v>
      </c>
    </row>
    <row r="168" spans="2:2">
      <c r="B168" s="79" t="s">
        <v>365</v>
      </c>
    </row>
    <row r="169" spans="2:2" ht="13">
      <c r="B169" s="75"/>
    </row>
    <row r="170" spans="2:2">
      <c r="B170" s="79" t="s">
        <v>370</v>
      </c>
    </row>
    <row r="171" spans="2:2">
      <c r="B171" s="79" t="s">
        <v>366</v>
      </c>
    </row>
    <row r="172" spans="2:2" ht="13">
      <c r="B172" s="75"/>
    </row>
    <row r="173" spans="2:2" ht="13">
      <c r="B173" s="75" t="s">
        <v>367</v>
      </c>
    </row>
    <row r="174" spans="2:2" ht="13">
      <c r="B174" s="75"/>
    </row>
    <row r="175" spans="2:2" ht="13">
      <c r="B175" s="76" t="s">
        <v>368</v>
      </c>
    </row>
    <row r="176" spans="2:2" ht="13">
      <c r="B176" s="75" t="s">
        <v>369</v>
      </c>
    </row>
  </sheetData>
  <phoneticPr fontId="1"/>
  <pageMargins left="0.27688888888888891" right="6.0000000000000005E-2" top="0.43999999999999995" bottom="0.14000000000000001" header="0.18000000000000002" footer="0.14000000000000001"/>
  <pageSetup paperSize="10" scale="73" fitToHeight="0" orientation="portrait" horizontalDpi="4294967292" verticalDpi="4294967292" r:id="rId1"/>
  <headerFooter alignWithMargins="0">
    <oddHeader xml:space="preserve">&amp;R&amp;P/&amp;N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zoomScaleNormal="100" workbookViewId="0">
      <selection activeCell="E22" sqref="E22"/>
    </sheetView>
  </sheetViews>
  <sheetFormatPr defaultColWidth="13" defaultRowHeight="13"/>
  <cols>
    <col min="1" max="1" width="11.90625" customWidth="1"/>
    <col min="2" max="2" width="6.90625" customWidth="1"/>
    <col min="3" max="3" width="9" customWidth="1"/>
    <col min="4" max="4" width="4.453125" customWidth="1"/>
    <col min="5" max="5" width="57.453125" customWidth="1"/>
  </cols>
  <sheetData>
    <row r="1" spans="1:5">
      <c r="A1" t="s">
        <v>163</v>
      </c>
      <c r="B1" t="s">
        <v>164</v>
      </c>
      <c r="C1" t="s">
        <v>165</v>
      </c>
      <c r="D1" t="s">
        <v>166</v>
      </c>
      <c r="E1" t="s">
        <v>167</v>
      </c>
    </row>
    <row r="2" spans="1:5">
      <c r="A2" s="1"/>
    </row>
    <row r="3" spans="1:5">
      <c r="A3" s="1"/>
    </row>
    <row r="4" spans="1:5">
      <c r="A4" s="1">
        <v>41989</v>
      </c>
      <c r="B4">
        <v>1.1000000000000001</v>
      </c>
      <c r="C4">
        <v>39</v>
      </c>
      <c r="E4" t="s">
        <v>323</v>
      </c>
    </row>
    <row r="5" spans="1:5">
      <c r="A5" s="1"/>
      <c r="C5" t="s">
        <v>324</v>
      </c>
      <c r="E5" t="s">
        <v>325</v>
      </c>
    </row>
    <row r="6" spans="1:5">
      <c r="A6" s="1"/>
      <c r="C6">
        <v>102</v>
      </c>
      <c r="E6" t="s">
        <v>326</v>
      </c>
    </row>
    <row r="7" spans="1:5">
      <c r="A7" s="1"/>
      <c r="C7">
        <v>81</v>
      </c>
      <c r="E7" t="s">
        <v>335</v>
      </c>
    </row>
    <row r="8" spans="1:5">
      <c r="A8" s="1"/>
      <c r="C8">
        <v>104</v>
      </c>
      <c r="E8" t="s">
        <v>336</v>
      </c>
    </row>
    <row r="9" spans="1:5">
      <c r="A9" s="1"/>
      <c r="C9">
        <v>121</v>
      </c>
      <c r="E9" t="s">
        <v>337</v>
      </c>
    </row>
    <row r="10" spans="1:5">
      <c r="A10" s="1"/>
    </row>
    <row r="11" spans="1:5">
      <c r="A11" s="1">
        <v>41998</v>
      </c>
      <c r="B11">
        <v>1.2</v>
      </c>
      <c r="C11">
        <v>54</v>
      </c>
      <c r="D11" t="s">
        <v>340</v>
      </c>
      <c r="E11" t="s">
        <v>341</v>
      </c>
    </row>
    <row r="12" spans="1:5">
      <c r="C12" t="s">
        <v>342</v>
      </c>
      <c r="E12" t="s">
        <v>343</v>
      </c>
    </row>
    <row r="13" spans="1:5">
      <c r="A13" s="1"/>
      <c r="C13">
        <v>90</v>
      </c>
      <c r="E13" t="s">
        <v>346</v>
      </c>
    </row>
    <row r="14" spans="1:5">
      <c r="A14" s="1"/>
      <c r="E14" t="s">
        <v>347</v>
      </c>
    </row>
    <row r="15" spans="1:5">
      <c r="E15" t="s">
        <v>348</v>
      </c>
    </row>
    <row r="16" spans="1:5">
      <c r="A16" s="1"/>
      <c r="E16" t="s">
        <v>355</v>
      </c>
    </row>
    <row r="17" spans="1:5">
      <c r="C17" t="s">
        <v>356</v>
      </c>
      <c r="E17" t="s">
        <v>357</v>
      </c>
    </row>
    <row r="18" spans="1:5">
      <c r="A18" s="1">
        <v>41998</v>
      </c>
      <c r="B18">
        <v>1.3</v>
      </c>
      <c r="E18" t="s">
        <v>358</v>
      </c>
    </row>
    <row r="19" spans="1:5">
      <c r="E19" t="s">
        <v>359</v>
      </c>
    </row>
    <row r="20" spans="1:5">
      <c r="E20" t="s">
        <v>371</v>
      </c>
    </row>
    <row r="22" spans="1:5">
      <c r="A22" s="1">
        <v>42000</v>
      </c>
      <c r="B22">
        <v>1.4</v>
      </c>
      <c r="C22">
        <v>118</v>
      </c>
      <c r="E22" t="s">
        <v>375</v>
      </c>
    </row>
  </sheetData>
  <phoneticPr fontId="1"/>
  <pageMargins left="0.40277777777777779" right="0.54166666666666663" top="1" bottom="1" header="0.51200000000000001" footer="0.51200000000000001"/>
  <pageSetup paperSize="10" orientation="portrait" horizontalDpi="4294967292" vertic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2019BRM102Ver1＿4</vt:lpstr>
      <vt:lpstr>Revision history</vt:lpstr>
      <vt:lpstr>'2019BRM102Ver1＿4'!Print_Area</vt:lpstr>
      <vt:lpstr>'2019BRM102Ver1＿4'!Print_Titles</vt:lpstr>
    </vt:vector>
  </TitlesOfParts>
  <Manager>Toshiro Otani</Manager>
  <Company>Randonneurs TAMAGAWA</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2014BRM517たまがわ300km西上州</dc:title>
  <dc:creator>Toshiro Otani</dc:creator>
  <cp:lastModifiedBy>河内勝彦</cp:lastModifiedBy>
  <cp:lastPrinted>2018-12-17T00:44:01Z</cp:lastPrinted>
  <dcterms:created xsi:type="dcterms:W3CDTF">2011-10-31T16:03:13Z</dcterms:created>
  <dcterms:modified xsi:type="dcterms:W3CDTF">2018-12-28T12:11:40Z</dcterms:modified>
  <cp:category>キューシート</cp:category>
</cp:coreProperties>
</file>