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C:\Users\1344\Documents\BRM\2024\津軽\"/>
    </mc:Choice>
  </mc:AlternateContent>
  <bookViews>
    <workbookView xWindow="-110" yWindow="-110" windowWidth="19420" windowHeight="11500" tabRatio="820"/>
  </bookViews>
  <sheets>
    <sheet name="2024津軽200" sheetId="15" r:id="rId1"/>
    <sheet name="改版履歴" sheetId="2" r:id="rId2"/>
  </sheets>
  <definedNames>
    <definedName name="_xlnm.Print_Area" localSheetId="0">'2024津軽200'!$A$1:$L$60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 i="15" l="1"/>
  <c r="I46" i="15"/>
  <c r="I45" i="15"/>
  <c r="I44" i="15"/>
  <c r="I42" i="15"/>
  <c r="I17" i="15"/>
  <c r="I43" i="15"/>
  <c r="I41" i="15"/>
  <c r="I40" i="15"/>
  <c r="I39" i="15"/>
  <c r="I38" i="15"/>
  <c r="I37" i="15"/>
  <c r="I36" i="15"/>
  <c r="I35" i="15"/>
  <c r="I34" i="15"/>
  <c r="I33" i="15"/>
  <c r="I32" i="15"/>
  <c r="I31" i="15"/>
  <c r="I30" i="15"/>
  <c r="I29" i="15"/>
  <c r="I28" i="15"/>
  <c r="I27" i="15"/>
  <c r="I26" i="15"/>
  <c r="I25" i="15"/>
  <c r="I24" i="15"/>
  <c r="I23" i="15"/>
  <c r="I22" i="15"/>
  <c r="I21" i="15"/>
  <c r="I20" i="15"/>
  <c r="I19" i="15"/>
  <c r="I18" i="15"/>
  <c r="I16" i="15"/>
  <c r="I15" i="15"/>
  <c r="I14" i="15"/>
  <c r="I13" i="15"/>
  <c r="I12" i="15"/>
  <c r="I11" i="15"/>
  <c r="I10" i="15"/>
  <c r="I9" i="15"/>
  <c r="I8" i="15"/>
  <c r="I7" i="15"/>
  <c r="I6" i="15"/>
  <c r="K44" i="15" l="1"/>
  <c r="K27" i="15"/>
  <c r="K19" i="15"/>
  <c r="K5" i="15" l="1"/>
  <c r="A5" i="15"/>
  <c r="A6" i="15" s="1"/>
  <c r="A7" i="15" s="1"/>
  <c r="A8" i="15" s="1"/>
  <c r="A9" i="15" s="1"/>
  <c r="A10" i="15" s="1"/>
  <c r="A11" i="15" s="1"/>
  <c r="A12" i="15" s="1"/>
  <c r="A13" i="15" s="1"/>
  <c r="A14" i="15" s="1"/>
  <c r="A15" i="15" s="1"/>
  <c r="A16" i="15" s="1"/>
  <c r="A17" i="15" s="1"/>
  <c r="K20" i="15"/>
  <c r="K21" i="15" s="1"/>
  <c r="K22" i="15"/>
  <c r="K23" i="15" s="1"/>
  <c r="K24" i="15" s="1"/>
  <c r="K25" i="15" s="1"/>
  <c r="K26" i="15" s="1"/>
  <c r="K28" i="15" s="1"/>
  <c r="K29" i="15" s="1"/>
  <c r="K30" i="15" s="1"/>
  <c r="K31" i="15" s="1"/>
  <c r="K32" i="15" s="1"/>
  <c r="K33" i="15" s="1"/>
  <c r="K34" i="15" s="1"/>
  <c r="K35" i="15" s="1"/>
  <c r="K36" i="15" s="1"/>
  <c r="K37" i="15" s="1"/>
  <c r="K38" i="15" s="1"/>
  <c r="K39" i="15" s="1"/>
  <c r="K40" i="15" s="1"/>
  <c r="K41" i="15" s="1"/>
  <c r="K15" i="15"/>
  <c r="K10" i="15"/>
  <c r="K42" i="15" l="1"/>
  <c r="K43" i="15" s="1"/>
  <c r="K45" i="15" s="1"/>
  <c r="K46" i="15" s="1"/>
  <c r="A18" i="15"/>
  <c r="A19" i="15" s="1"/>
  <c r="A20" i="15" s="1"/>
  <c r="A21" i="15" s="1"/>
  <c r="K11" i="15"/>
  <c r="K12" i="15" s="1"/>
  <c r="K13" i="15" s="1"/>
  <c r="K14" i="15" s="1"/>
  <c r="K16" i="15"/>
  <c r="K17" i="15" s="1"/>
  <c r="K18" i="15" s="1"/>
  <c r="A22" i="15" l="1"/>
  <c r="A23" i="15" s="1"/>
  <c r="A24" i="15" s="1"/>
  <c r="A25" i="15" s="1"/>
  <c r="A26" i="15" s="1"/>
  <c r="A27" i="15" s="1"/>
  <c r="A28" i="15" s="1"/>
  <c r="A29" i="15" s="1"/>
  <c r="A30" i="15" s="1"/>
  <c r="A31" i="15" s="1"/>
  <c r="A32" i="15" l="1"/>
  <c r="A33" i="15" s="1"/>
  <c r="A34" i="15" s="1"/>
  <c r="A35" i="15" s="1"/>
  <c r="A36" i="15" s="1"/>
  <c r="A37" i="15" s="1"/>
  <c r="A38" i="15" s="1"/>
  <c r="A39" i="15" s="1"/>
  <c r="A40" i="15" s="1"/>
  <c r="A41" i="15" s="1"/>
  <c r="K6" i="15"/>
  <c r="K7" i="15" s="1"/>
  <c r="K8" i="15" s="1"/>
  <c r="K9" i="15" s="1"/>
  <c r="A42" i="15" l="1"/>
  <c r="A43" i="15" s="1"/>
</calcChain>
</file>

<file path=xl/sharedStrings.xml><?xml version="1.0" encoding="utf-8"?>
<sst xmlns="http://schemas.openxmlformats.org/spreadsheetml/2006/main" count="253" uniqueCount="114">
  <si>
    <t>通過点</t>
  </si>
  <si>
    <t>進路</t>
  </si>
  <si>
    <t>ルート</t>
  </si>
  <si>
    <t>区間</t>
  </si>
  <si>
    <t>合計</t>
  </si>
  <si>
    <t>情報・その他　[ ]行先道標</t>
  </si>
  <si>
    <t>┃</t>
  </si>
  <si>
    <t>╋</t>
  </si>
  <si>
    <t>←</t>
  </si>
  <si>
    <t>左折</t>
  </si>
  <si>
    <t>┳</t>
  </si>
  <si>
    <t>┣</t>
  </si>
  <si>
    <t>右折</t>
  </si>
  <si>
    <t>→</t>
  </si>
  <si>
    <t>Ｙ</t>
  </si>
  <si>
    <t>┫</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</si>
  <si>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</si>
  <si>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</si>
  <si>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</si>
  <si>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版</t>
  </si>
  <si>
    <t>更新日</t>
  </si>
  <si>
    <t>更新者</t>
  </si>
  <si>
    <t>内容</t>
  </si>
  <si>
    <t>＃完走後の認定申請について</t>
  </si>
  <si>
    <t>＃DNFについて</t>
  </si>
  <si>
    <t>Ctrl間</t>
    <rPh sb="4" eb="5">
      <t>カン</t>
    </rPh>
    <phoneticPr fontId="8"/>
  </si>
  <si>
    <t>スタート　JR青森駅前（青森駅前公園）</t>
    <rPh sb="7" eb="11">
      <t>アオモリエキマエ</t>
    </rPh>
    <rPh sb="12" eb="14">
      <t>アオモリ</t>
    </rPh>
    <rPh sb="14" eb="16">
      <t>エキマエ</t>
    </rPh>
    <phoneticPr fontId="8"/>
  </si>
  <si>
    <t>市道</t>
    <phoneticPr fontId="8"/>
  </si>
  <si>
    <t>S</t>
    <phoneticPr fontId="8"/>
  </si>
  <si>
    <t>「古川一丁目」</t>
    <rPh sb="1" eb="3">
      <t>フルカワ</t>
    </rPh>
    <rPh sb="3" eb="6">
      <t>イッチョウメ</t>
    </rPh>
    <phoneticPr fontId="8"/>
  </si>
  <si>
    <t>「古川」</t>
    <rPh sb="1" eb="3">
      <t>フルカワ</t>
    </rPh>
    <phoneticPr fontId="8"/>
  </si>
  <si>
    <t>R7</t>
    <phoneticPr fontId="8"/>
  </si>
  <si>
    <t>青森駅を背にしてスタート</t>
    <rPh sb="0" eb="3">
      <t>アオモリエキ</t>
    </rPh>
    <rPh sb="4" eb="5">
      <t>セ</t>
    </rPh>
    <phoneticPr fontId="8"/>
  </si>
  <si>
    <t>R280</t>
    <phoneticPr fontId="8"/>
  </si>
  <si>
    <t>「上古川」</t>
    <rPh sb="1" eb="2">
      <t>カミ</t>
    </rPh>
    <rPh sb="2" eb="4">
      <t>フルカワ</t>
    </rPh>
    <phoneticPr fontId="8"/>
  </si>
  <si>
    <t>歩道橋</t>
    <rPh sb="0" eb="3">
      <t>ホドウキョウ</t>
    </rPh>
    <phoneticPr fontId="8"/>
  </si>
  <si>
    <t>S＝信号、「 」=信号名、╋=十字路、┳=T字路、Y=Y字路、┣=├字路、┫=┤字路、ルートは次の通過点までの道路番号、区間は前の通過点からの距離</t>
    <phoneticPr fontId="8"/>
  </si>
  <si>
    <t>［今津］直進は緩い登り</t>
    <rPh sb="1" eb="3">
      <t>イマヅ</t>
    </rPh>
    <rPh sb="4" eb="6">
      <t>チョクシン</t>
    </rPh>
    <rPh sb="7" eb="8">
      <t>ユル</t>
    </rPh>
    <rPh sb="9" eb="10">
      <t>ノボ</t>
    </rPh>
    <phoneticPr fontId="8"/>
  </si>
  <si>
    <t>町道</t>
    <rPh sb="0" eb="2">
      <t>チョウドウ</t>
    </rPh>
    <phoneticPr fontId="8"/>
  </si>
  <si>
    <t>右側</t>
    <rPh sb="0" eb="2">
      <t>ミギガワ</t>
    </rPh>
    <phoneticPr fontId="8"/>
  </si>
  <si>
    <t>R280に復帰</t>
    <rPh sb="5" eb="7">
      <t>フッキ</t>
    </rPh>
    <phoneticPr fontId="8"/>
  </si>
  <si>
    <t>［今別町役場］</t>
    <rPh sb="1" eb="3">
      <t>イマベツ</t>
    </rPh>
    <rPh sb="3" eb="4">
      <t>マチ</t>
    </rPh>
    <rPh sb="4" eb="6">
      <t>ヤクバ</t>
    </rPh>
    <phoneticPr fontId="8"/>
  </si>
  <si>
    <t>県道</t>
    <rPh sb="0" eb="2">
      <t>ケンドウ</t>
    </rPh>
    <phoneticPr fontId="8"/>
  </si>
  <si>
    <t>［龍飛］</t>
    <rPh sb="1" eb="3">
      <t>タッピ</t>
    </rPh>
    <phoneticPr fontId="8"/>
  </si>
  <si>
    <t>R339</t>
    <phoneticPr fontId="8"/>
  </si>
  <si>
    <t>階段国道入り口</t>
    <rPh sb="0" eb="4">
      <t>カイダンコクドウ</t>
    </rPh>
    <rPh sb="4" eb="5">
      <t>イ</t>
    </rPh>
    <rPh sb="6" eb="7">
      <t>グチ</t>
    </rPh>
    <phoneticPr fontId="8"/>
  </si>
  <si>
    <t>［五所川原・十三湖］</t>
    <rPh sb="1" eb="5">
      <t>ゴショガワラ</t>
    </rPh>
    <rPh sb="6" eb="9">
      <t>ジュウサンコ</t>
    </rPh>
    <phoneticPr fontId="8"/>
  </si>
  <si>
    <t>K12</t>
    <phoneticPr fontId="8"/>
  </si>
  <si>
    <t>［鯵ヶ沢・十三湖］</t>
    <rPh sb="1" eb="4">
      <t>アジガサワ</t>
    </rPh>
    <rPh sb="5" eb="8">
      <t>ジュウサンコ</t>
    </rPh>
    <phoneticPr fontId="8"/>
  </si>
  <si>
    <t>大鳥居へ・広域農道メロンロード</t>
    <rPh sb="0" eb="3">
      <t>オオトリイ</t>
    </rPh>
    <rPh sb="5" eb="9">
      <t>コウイキノウドウ</t>
    </rPh>
    <phoneticPr fontId="8"/>
  </si>
  <si>
    <t>正面</t>
    <rPh sb="0" eb="2">
      <t>ショウメン</t>
    </rPh>
    <phoneticPr fontId="8"/>
  </si>
  <si>
    <t>コントロール3 ファミリーマート小泊店</t>
    <rPh sb="16" eb="19">
      <t>コドマリテン</t>
    </rPh>
    <phoneticPr fontId="8"/>
  </si>
  <si>
    <t>直進</t>
    <phoneticPr fontId="8"/>
  </si>
  <si>
    <t>メロンロード→やまなみロード（右手にメロンロード看板）</t>
    <rPh sb="15" eb="17">
      <t>ミギテ</t>
    </rPh>
    <rPh sb="24" eb="26">
      <t>カンバン</t>
    </rPh>
    <phoneticPr fontId="8"/>
  </si>
  <si>
    <t>［弘前］</t>
    <rPh sb="1" eb="3">
      <t>ヒロサキ</t>
    </rPh>
    <phoneticPr fontId="8"/>
  </si>
  <si>
    <t>K31</t>
    <phoneticPr fontId="8"/>
  </si>
  <si>
    <t>K132</t>
    <phoneticPr fontId="8"/>
  </si>
  <si>
    <t>［つがる］</t>
    <phoneticPr fontId="8"/>
  </si>
  <si>
    <t>［9km鶴田］</t>
    <rPh sb="4" eb="6">
      <t>ツルタ</t>
    </rPh>
    <phoneticPr fontId="8"/>
  </si>
  <si>
    <t>K200</t>
  </si>
  <si>
    <t>K200</t>
    <phoneticPr fontId="8"/>
  </si>
  <si>
    <t>コントロール5（写真チェック）鶴の舞橋</t>
    <rPh sb="8" eb="10">
      <t>シャシン</t>
    </rPh>
    <rPh sb="15" eb="16">
      <t>ツル</t>
    </rPh>
    <rPh sb="17" eb="19">
      <t>マイハシ</t>
    </rPh>
    <phoneticPr fontId="8"/>
  </si>
  <si>
    <t>K154</t>
    <phoneticPr fontId="8"/>
  </si>
  <si>
    <t>左手前に［つがる富士見荘］看板</t>
    <rPh sb="0" eb="3">
      <t>ヒダリテマエ</t>
    </rPh>
    <rPh sb="8" eb="12">
      <t>フジミソウ</t>
    </rPh>
    <rPh sb="13" eb="15">
      <t>カンバン</t>
    </rPh>
    <phoneticPr fontId="8"/>
  </si>
  <si>
    <t>［五所川原・国道101号］</t>
    <rPh sb="1" eb="5">
      <t>ゴショガワラ</t>
    </rPh>
    <rPh sb="6" eb="8">
      <t>コクドウ</t>
    </rPh>
    <rPh sb="11" eb="12">
      <t>ゴウ</t>
    </rPh>
    <phoneticPr fontId="8"/>
  </si>
  <si>
    <t>左前方ファミリーマート</t>
    <rPh sb="0" eb="1">
      <t>ヒダリ</t>
    </rPh>
    <rPh sb="1" eb="3">
      <t>ゼンポウ</t>
    </rPh>
    <phoneticPr fontId="8"/>
  </si>
  <si>
    <t>岩木川を渡って最初の信号</t>
    <rPh sb="0" eb="3">
      <t>イワキガワ</t>
    </rPh>
    <rPh sb="4" eb="5">
      <t>ワタ</t>
    </rPh>
    <rPh sb="7" eb="9">
      <t>サイショ</t>
    </rPh>
    <rPh sb="10" eb="12">
      <t>シンゴウ</t>
    </rPh>
    <phoneticPr fontId="8"/>
  </si>
  <si>
    <t>右手閉店したコンビニ</t>
    <rPh sb="0" eb="2">
      <t>ミギテ</t>
    </rPh>
    <rPh sb="2" eb="4">
      <t>ヘイテン</t>
    </rPh>
    <phoneticPr fontId="8"/>
  </si>
  <si>
    <t>K36</t>
    <phoneticPr fontId="8"/>
  </si>
  <si>
    <t>感応式信号</t>
    <rPh sb="0" eb="5">
      <t>カンノウシキシンゴウ</t>
    </rPh>
    <phoneticPr fontId="8"/>
  </si>
  <si>
    <t>K26</t>
    <phoneticPr fontId="8"/>
  </si>
  <si>
    <t>右前方［大日如来堂］</t>
    <rPh sb="0" eb="3">
      <t>ミギゼンポウ</t>
    </rPh>
    <rPh sb="4" eb="9">
      <t>ダイニチニョライドウ</t>
    </rPh>
    <phoneticPr fontId="8"/>
  </si>
  <si>
    <t>交差点に大量のカカシ</t>
    <rPh sb="0" eb="3">
      <t>コウサテン</t>
    </rPh>
    <rPh sb="4" eb="6">
      <t>タイリョウ</t>
    </rPh>
    <phoneticPr fontId="8"/>
  </si>
  <si>
    <t>左［鳴海商事］細い路地を右前方に進む</t>
    <rPh sb="0" eb="1">
      <t>ヒダリ</t>
    </rPh>
    <rPh sb="7" eb="8">
      <t>ホソ</t>
    </rPh>
    <rPh sb="9" eb="11">
      <t>ロジ</t>
    </rPh>
    <rPh sb="12" eb="15">
      <t>ミギゼンポウ</t>
    </rPh>
    <rPh sb="16" eb="17">
      <t>スス</t>
    </rPh>
    <phoneticPr fontId="8"/>
  </si>
  <si>
    <t>道路交通情報電光掲示板を過ぎて最初の交差点</t>
    <rPh sb="0" eb="6">
      <t>ドウロコウツウジョウホウ</t>
    </rPh>
    <rPh sb="6" eb="11">
      <t>デンコウケイジバン</t>
    </rPh>
    <rPh sb="12" eb="13">
      <t>ス</t>
    </rPh>
    <rPh sb="15" eb="17">
      <t>サイショ</t>
    </rPh>
    <rPh sb="18" eb="21">
      <t>コウサテン</t>
    </rPh>
    <phoneticPr fontId="8"/>
  </si>
  <si>
    <t>正面細い路地</t>
    <rPh sb="0" eb="2">
      <t>ショウメン</t>
    </rPh>
    <rPh sb="2" eb="3">
      <t>ホソ</t>
    </rPh>
    <rPh sb="4" eb="6">
      <t>ロジ</t>
    </rPh>
    <phoneticPr fontId="8"/>
  </si>
  <si>
    <t xml:space="preserve">R280 </t>
    <phoneticPr fontId="8"/>
  </si>
  <si>
    <t>広域農道</t>
    <rPh sb="0" eb="2">
      <t>コウイキ</t>
    </rPh>
    <rPh sb="2" eb="4">
      <t>ノウドウ</t>
    </rPh>
    <phoneticPr fontId="8"/>
  </si>
  <si>
    <t>往路に合流</t>
    <rPh sb="0" eb="2">
      <t>オウロ</t>
    </rPh>
    <rPh sb="3" eb="5">
      <t>ゴウリュウ</t>
    </rPh>
    <phoneticPr fontId="8"/>
  </si>
  <si>
    <t>ゴール　セブンイレブン青森沖舘1丁目店</t>
    <rPh sb="11" eb="15">
      <t>アオモリオキダテ</t>
    </rPh>
    <rPh sb="16" eb="19">
      <t>チョウメテン</t>
    </rPh>
    <phoneticPr fontId="8"/>
  </si>
  <si>
    <t>左側</t>
    <rPh sb="0" eb="2">
      <t>ヒダリガワ</t>
    </rPh>
    <phoneticPr fontId="8"/>
  </si>
  <si>
    <t>上古川</t>
    <rPh sb="0" eb="3">
      <t>カミフルカワ</t>
    </rPh>
    <phoneticPr fontId="8"/>
  </si>
  <si>
    <t>ゴール受付・民宿台裕</t>
    <rPh sb="3" eb="5">
      <t>ウケツケ</t>
    </rPh>
    <rPh sb="6" eb="8">
      <t>ミンシュク</t>
    </rPh>
    <rPh sb="8" eb="10">
      <t>ウテナユウ</t>
    </rPh>
    <phoneticPr fontId="8"/>
  </si>
  <si>
    <t>民宿台裕１Fにてゴール受付を行いますのでゴール後はブルべカードと各コントロール通過証跡（レシート）を持ってそちらまでお越しください。</t>
    <rPh sb="0" eb="2">
      <t>ミンシュク</t>
    </rPh>
    <rPh sb="2" eb="3">
      <t>ウテナ</t>
    </rPh>
    <rPh sb="3" eb="4">
      <t>ユウ</t>
    </rPh>
    <rPh sb="11" eb="13">
      <t>ウケツケ</t>
    </rPh>
    <rPh sb="14" eb="15">
      <t>オコナ</t>
    </rPh>
    <rPh sb="23" eb="24">
      <t>ゴ</t>
    </rPh>
    <rPh sb="32" eb="33">
      <t>カク</t>
    </rPh>
    <rPh sb="39" eb="43">
      <t>ツウカショウセキ</t>
    </rPh>
    <rPh sb="50" eb="51">
      <t>モ</t>
    </rPh>
    <rPh sb="59" eb="60">
      <t>コ</t>
    </rPh>
    <phoneticPr fontId="8"/>
  </si>
  <si>
    <t>コントロール1（写真Chk.）ダイヤホーンの霧笛</t>
    <rPh sb="8" eb="10">
      <t>シャシン</t>
    </rPh>
    <rPh sb="22" eb="24">
      <t>ムテキ</t>
    </rPh>
    <phoneticPr fontId="8"/>
  </si>
  <si>
    <t>約１km戻って鋭角に右折・登坂でも可</t>
    <rPh sb="0" eb="1">
      <t>ヤク</t>
    </rPh>
    <rPh sb="4" eb="5">
      <t>モド</t>
    </rPh>
    <rPh sb="7" eb="9">
      <t>エイカク</t>
    </rPh>
    <rPh sb="10" eb="12">
      <t>ウセツ</t>
    </rPh>
    <rPh sb="13" eb="15">
      <t>トハン</t>
    </rPh>
    <rPh sb="17" eb="18">
      <t>カ</t>
    </rPh>
    <phoneticPr fontId="8"/>
  </si>
  <si>
    <t>階段を昇り切ったら左方向へ</t>
    <rPh sb="0" eb="2">
      <t>カイダン</t>
    </rPh>
    <rPh sb="3" eb="4">
      <t>ノボ</t>
    </rPh>
    <rPh sb="5" eb="6">
      <t>キ</t>
    </rPh>
    <rPh sb="9" eb="12">
      <t>ヒダリホウコウ</t>
    </rPh>
    <phoneticPr fontId="8"/>
  </si>
  <si>
    <t>コントロール4（写真Chk.）高山稲荷入り口</t>
    <rPh sb="8" eb="10">
      <t>シャシン</t>
    </rPh>
    <rPh sb="15" eb="17">
      <t>タカヤマ</t>
    </rPh>
    <rPh sb="17" eb="19">
      <t>イナリ</t>
    </rPh>
    <rPh sb="19" eb="20">
      <t>イ</t>
    </rPh>
    <rPh sb="21" eb="22">
      <t>グチ</t>
    </rPh>
    <phoneticPr fontId="8"/>
  </si>
  <si>
    <t>K153</t>
    <phoneticPr fontId="8"/>
  </si>
  <si>
    <t>変則交差点</t>
    <rPh sb="0" eb="5">
      <t>ヘンソクコウサテン</t>
    </rPh>
    <phoneticPr fontId="8"/>
  </si>
  <si>
    <t>国道なりに右折</t>
    <rPh sb="0" eb="2">
      <t>コクドウ</t>
    </rPh>
    <rPh sb="5" eb="7">
      <t>ウセツ</t>
    </rPh>
    <phoneticPr fontId="8"/>
  </si>
  <si>
    <t>ブルべカードと丸太標柱を撮影（折り返し）
参考Open07:48/Close10:42</t>
    <rPh sb="7" eb="9">
      <t>マルタ</t>
    </rPh>
    <rPh sb="9" eb="11">
      <t>ヒョウチュウ</t>
    </rPh>
    <rPh sb="12" eb="14">
      <t>サツエイ</t>
    </rPh>
    <rPh sb="15" eb="16">
      <t>オ</t>
    </rPh>
    <rPh sb="17" eb="18">
      <t>カエ</t>
    </rPh>
    <rPh sb="21" eb="23">
      <t>サンコウ</t>
    </rPh>
    <phoneticPr fontId="8"/>
  </si>
  <si>
    <t>Open08:32/Close12:22</t>
    <phoneticPr fontId="8"/>
  </si>
  <si>
    <t>公園に入り、鶴の舞橋を撮影する（片道300m）
参考Open10:05/Close15:54</t>
    <rPh sb="0" eb="2">
      <t>コウエン</t>
    </rPh>
    <rPh sb="3" eb="4">
      <t>ハイ</t>
    </rPh>
    <rPh sb="6" eb="7">
      <t>ツル</t>
    </rPh>
    <rPh sb="8" eb="10">
      <t>マイハシ</t>
    </rPh>
    <rPh sb="11" eb="13">
      <t>サツエイ</t>
    </rPh>
    <rPh sb="16" eb="18">
      <t>カタミチ</t>
    </rPh>
    <rPh sb="24" eb="26">
      <t>サンコウ</t>
    </rPh>
    <phoneticPr fontId="8"/>
  </si>
  <si>
    <t>※各コントロールのオープン・クローズ時刻は、正規スタート時刻を基準に書いています。</t>
    <rPh sb="22" eb="24">
      <t>セイキ</t>
    </rPh>
    <rPh sb="28" eb="30">
      <t>ジコク</t>
    </rPh>
    <phoneticPr fontId="8"/>
  </si>
  <si>
    <t>2024 BRM713たまがわ200km津軽</t>
    <rPh sb="20" eb="22">
      <t>ツガル</t>
    </rPh>
    <phoneticPr fontId="8"/>
  </si>
  <si>
    <t>ブルべカードと［高山稲荷神社→1.0km］の標識を撮影
参考Open09:14/Close13:58</t>
    <phoneticPr fontId="8"/>
  </si>
  <si>
    <t>1.0</t>
    <phoneticPr fontId="8"/>
  </si>
  <si>
    <t>若狹</t>
    <rPh sb="0" eb="2">
      <t>ワカサ</t>
    </rPh>
    <phoneticPr fontId="8"/>
  </si>
  <si>
    <t>作成</t>
    <rPh sb="0" eb="2">
      <t>サクセイ</t>
    </rPh>
    <phoneticPr fontId="8"/>
  </si>
  <si>
    <t>Open11:23/Close19:00
直接ゴール受付まで来ても可</t>
    <rPh sb="21" eb="23">
      <t>チョクセツ</t>
    </rPh>
    <rPh sb="26" eb="28">
      <t>ウケツケ</t>
    </rPh>
    <rPh sb="30" eb="31">
      <t>キ</t>
    </rPh>
    <rPh sb="33" eb="34">
      <t>カ</t>
    </rPh>
    <phoneticPr fontId="8"/>
  </si>
  <si>
    <t>05:30</t>
    <phoneticPr fontId="8"/>
  </si>
  <si>
    <t>コントロール2（写真Chk.）龍飛標柱
※折り返し</t>
    <rPh sb="8" eb="10">
      <t>シャシン</t>
    </rPh>
    <rPh sb="15" eb="17">
      <t>タッピ</t>
    </rPh>
    <rPh sb="17" eb="19">
      <t>ヒョウチュウ</t>
    </rPh>
    <rPh sb="21" eb="22">
      <t>オ</t>
    </rPh>
    <rPh sb="23" eb="24">
      <t>カエ</t>
    </rPh>
    <phoneticPr fontId="8"/>
  </si>
  <si>
    <t>ブルべカードとダイヤホーンの霧笛を撮影
参考Open06:44/Close08:36</t>
    <rPh sb="14" eb="16">
      <t>ムテキ</t>
    </rPh>
    <rPh sb="17" eb="19">
      <t>サツエイ</t>
    </rPh>
    <rPh sb="20" eb="22">
      <t>サンコウ</t>
    </rPh>
    <phoneticPr fontId="8"/>
  </si>
  <si>
    <t>受付設営は15時頃からを予定しています。それ以前に帰着しそうな方は個別に主担当までご連絡願います。</t>
    <phoneticPr fontId="8"/>
  </si>
  <si>
    <t>コールタイムはコンビニレシート刻印時刻を採用しますが、直接ゴール受付に来た場合は受付到着時刻がゴールタイムとなります</t>
    <rPh sb="15" eb="19">
      <t>コクインジコク</t>
    </rPh>
    <rPh sb="20" eb="22">
      <t>サイヨウ</t>
    </rPh>
    <rPh sb="27" eb="29">
      <t>チョクセツ</t>
    </rPh>
    <rPh sb="32" eb="34">
      <t>ウケツケ</t>
    </rPh>
    <rPh sb="35" eb="36">
      <t>キ</t>
    </rPh>
    <rPh sb="37" eb="39">
      <t>バアイ</t>
    </rPh>
    <rPh sb="40" eb="42">
      <t>ウケツケ</t>
    </rPh>
    <rPh sb="42" eb="44">
      <t>トウチャク</t>
    </rPh>
    <rPh sb="44" eb="46">
      <t>ジコク</t>
    </rPh>
    <phoneticPr fontId="8"/>
  </si>
  <si>
    <t>1.0.1</t>
    <phoneticPr fontId="8"/>
  </si>
  <si>
    <t>若狹</t>
    <rPh sb="0" eb="2">
      <t>ワカサ</t>
    </rPh>
    <phoneticPr fontId="8"/>
  </si>
  <si>
    <t>#6 備考欄修正（モチーフ→ダイヤホーンの霧笛）</t>
    <rPh sb="3" eb="6">
      <t>ビコウラン</t>
    </rPh>
    <rPh sb="6" eb="8">
      <t>シュウセイ</t>
    </rPh>
    <rPh sb="21" eb="23">
      <t>ムテキ</t>
    </rPh>
    <phoneticPr fontId="8"/>
  </si>
  <si>
    <t>#1 スタート時刻6:00→5:30</t>
    <rPh sb="7" eb="9">
      <t>ジコク</t>
    </rPh>
    <phoneticPr fontId="8"/>
  </si>
  <si>
    <t>#11 龍飛岬標柱→龍飛標柱</t>
    <rPh sb="4" eb="6">
      <t>タッピ</t>
    </rPh>
    <rPh sb="6" eb="7">
      <t>ミサキ</t>
    </rPh>
    <rPh sb="7" eb="9">
      <t>ヒョウチュウ</t>
    </rPh>
    <rPh sb="10" eb="12">
      <t>タッピ</t>
    </rPh>
    <rPh sb="12" eb="14">
      <t>ヒョウチュウ</t>
    </rPh>
    <phoneticPr fontId="8"/>
  </si>
  <si>
    <t>#40 ゴール受付直行可の表記、枠外にゴールタイムの注意書き</t>
    <rPh sb="7" eb="9">
      <t>ウケツケ</t>
    </rPh>
    <rPh sb="9" eb="11">
      <t>チョッコウ</t>
    </rPh>
    <rPh sb="11" eb="12">
      <t>カ</t>
    </rPh>
    <rPh sb="13" eb="15">
      <t>ヒョウキ</t>
    </rPh>
    <rPh sb="16" eb="18">
      <t>ワクガイ</t>
    </rPh>
    <rPh sb="26" eb="29">
      <t>チュウイガ</t>
    </rPh>
    <phoneticPr fontId="8"/>
  </si>
  <si>
    <t>Ver.1.01　</t>
    <phoneticPr fontId="8"/>
  </si>
  <si>
    <t>この先ゴール付近までコース沿いにコンビニ無し</t>
    <rPh sb="2" eb="3">
      <t>サキ</t>
    </rPh>
    <rPh sb="6" eb="8">
      <t>フキン</t>
    </rPh>
    <rPh sb="13" eb="14">
      <t>ゾ</t>
    </rPh>
    <rPh sb="20" eb="21">
      <t>ナ</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</si>
</sst>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
    <numFmt numFmtId="177" formatCode="0.0&quot; &quot;"/>
    <numFmt numFmtId="178" formatCode="0.0&quot; &quot;;\(0.0\)"/>
  </numFmts>
  <fonts count="26">
    <font>
      <sz val="11"/>
      <color indexed="8"/>
      <name val="ＭＳ Ｐゴシック"/>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0"/>
      <color indexed="13"/>
      <name val="ＭＳ Ｐゴシック"/>
      <family val="3"/>
      <charset val="128"/>
    </font>
    <font>
      <sz val="10"/>
      <color indexed="15"/>
      <name val="ＭＳ Ｐゴシック"/>
      <family val="3"/>
      <charset val="128"/>
    </font>
    <font>
      <sz val="10"/>
      <color indexed="16"/>
      <name val="ＭＳ Ｐ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0"/>
      <name val="Arial"/>
      <family val="2"/>
    </font>
    <font>
      <sz val="11"/>
      <name val="ＭＳ Ｐゴシック"/>
      <family val="3"/>
      <charset val="128"/>
    </font>
    <font>
      <sz val="11"/>
      <color indexed="9"/>
      <name val="ＭＳ Ｐゴシック"/>
      <family val="3"/>
      <charset val="128"/>
    </font>
    <font>
      <sz val="11"/>
      <color indexed="60"/>
      <name val="ＭＳ Ｐゴシック"/>
      <family val="3"/>
      <charset val="128"/>
    </font>
    <font>
      <sz val="10"/>
      <name val="ＭＳ Ｐゴシック"/>
      <family val="3"/>
      <charset val="128"/>
    </font>
    <font>
      <b/>
      <sz val="10"/>
      <color indexed="8"/>
      <name val="ＭＳ Ｐゴシック"/>
      <family val="3"/>
      <charset val="128"/>
    </font>
    <font>
      <sz val="10"/>
      <color indexed="8"/>
      <name val="Yu Gothic Medium"/>
      <family val="2"/>
      <charset val="128"/>
    </font>
    <font>
      <sz val="10"/>
      <color indexed="8"/>
      <name val="Yu Gothic Medium"/>
      <family val="3"/>
      <charset val="128"/>
    </font>
    <font>
      <b/>
      <sz val="10"/>
      <color rgb="FFFF0000"/>
      <name val="ＭＳ Ｐゴシック"/>
      <family val="3"/>
      <charset val="128"/>
    </font>
    <font>
      <b/>
      <sz val="11"/>
      <color rgb="FFFF0000"/>
      <name val="ＭＳ Ｐゴシック"/>
      <family val="3"/>
      <charset val="128"/>
    </font>
    <font>
      <sz val="10"/>
      <color rgb="FF000000"/>
      <name val="ＭＳ Ｐゴシック"/>
      <family val="3"/>
      <charset val="128"/>
    </font>
    <font>
      <sz val="11"/>
      <color rgb="FFFF0000"/>
      <name val="ＭＳ Ｐゴシック"/>
      <family val="3"/>
      <charset val="128"/>
    </font>
    <font>
      <b/>
      <sz val="11"/>
      <color indexed="8"/>
      <name val="ＭＳ Ｐゴシック"/>
      <family val="3"/>
      <charset val="128"/>
    </font>
    <font>
      <b/>
      <sz val="10"/>
      <color indexed="13"/>
      <name val="ＭＳ Ｐゴシック"/>
      <family val="3"/>
      <charset val="128"/>
    </font>
    <font>
      <b/>
      <sz val="10"/>
      <name val="ＭＳ Ｐゴシック"/>
      <family val="3"/>
      <charset val="128"/>
    </font>
    <font>
      <b/>
      <sz val="10"/>
      <color indexed="15"/>
      <name val="ＭＳ Ｐゴシック"/>
      <family val="3"/>
      <charset val="128"/>
    </font>
  </fonts>
  <fills count="1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rgb="FFFFFFCC"/>
        <bgColor indexed="64"/>
      </patternFill>
    </fill>
  </fills>
  <borders count="11">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3">
    <xf numFmtId="0" fontId="0" fillId="0" borderId="0" applyNumberFormat="0" applyFill="0" applyBorder="0" applyProtection="0"/>
    <xf numFmtId="0" fontId="9" fillId="0" borderId="0" applyNumberFormat="0" applyFill="0" applyBorder="0" applyAlignment="0" applyProtection="0"/>
    <xf numFmtId="0" fontId="1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3" fillId="12" borderId="0" applyNumberFormat="0" applyBorder="0" applyAlignment="0" applyProtection="0">
      <alignment vertical="center"/>
    </xf>
    <xf numFmtId="0" fontId="11" fillId="0" borderId="0"/>
  </cellStyleXfs>
  <cellXfs count="126">
    <xf numFmtId="0" fontId="0" fillId="0" borderId="0" xfId="0"/>
    <xf numFmtId="49" fontId="1" fillId="2" borderId="1" xfId="0" applyNumberFormat="1" applyFont="1" applyFill="1" applyBorder="1" applyAlignment="1">
      <alignment horizontal="left" vertical="center"/>
    </xf>
    <xf numFmtId="176" fontId="1" fillId="2" borderId="1" xfId="0" applyNumberFormat="1"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0" fillId="2" borderId="1" xfId="0" applyFill="1" applyBorder="1"/>
    <xf numFmtId="49" fontId="2" fillId="2" borderId="2" xfId="0" applyNumberFormat="1" applyFont="1" applyFill="1" applyBorder="1" applyAlignment="1">
      <alignment horizontal="left" vertical="center"/>
    </xf>
    <xf numFmtId="176" fontId="3" fillId="2" borderId="2" xfId="0" applyNumberFormat="1" applyFont="1" applyFill="1" applyBorder="1" applyAlignment="1">
      <alignment horizontal="center" vertical="center"/>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14" fontId="1" fillId="2" borderId="2" xfId="0" applyNumberFormat="1" applyFont="1" applyFill="1" applyBorder="1" applyAlignment="1">
      <alignment horizontal="center" vertical="center"/>
    </xf>
    <xf numFmtId="176" fontId="1" fillId="3" borderId="4"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0" fontId="1" fillId="3" borderId="4" xfId="0" applyFont="1" applyFill="1" applyBorder="1" applyAlignment="1">
      <alignment horizontal="center" vertical="center"/>
    </xf>
    <xf numFmtId="49" fontId="1" fillId="3" borderId="5" xfId="0" applyNumberFormat="1" applyFont="1" applyFill="1" applyBorder="1" applyAlignment="1">
      <alignment horizontal="center" vertical="center"/>
    </xf>
    <xf numFmtId="0" fontId="1" fillId="3" borderId="6" xfId="0"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0" fontId="1" fillId="2" borderId="9" xfId="0" applyFont="1" applyFill="1" applyBorder="1" applyAlignment="1">
      <alignment vertical="center"/>
    </xf>
    <xf numFmtId="49" fontId="1" fillId="2" borderId="3" xfId="0" applyNumberFormat="1" applyFont="1" applyFill="1" applyBorder="1" applyAlignment="1">
      <alignment horizontal="center" vertical="center"/>
    </xf>
    <xf numFmtId="49" fontId="1" fillId="2" borderId="3" xfId="0" applyNumberFormat="1" applyFont="1" applyFill="1" applyBorder="1" applyAlignment="1">
      <alignment horizontal="left" vertical="center"/>
    </xf>
    <xf numFmtId="49" fontId="1" fillId="2" borderId="1" xfId="0" applyNumberFormat="1" applyFont="1" applyFill="1" applyBorder="1" applyAlignment="1">
      <alignment vertical="center"/>
    </xf>
    <xf numFmtId="49" fontId="6" fillId="2" borderId="1" xfId="0" applyNumberFormat="1" applyFont="1" applyFill="1" applyBorder="1" applyAlignment="1">
      <alignment vertical="center"/>
    </xf>
    <xf numFmtId="49" fontId="0" fillId="2" borderId="1" xfId="0" applyNumberFormat="1" applyFill="1" applyBorder="1" applyAlignment="1">
      <alignment vertical="center"/>
    </xf>
    <xf numFmtId="0" fontId="0" fillId="0" borderId="0" xfId="0" applyNumberFormat="1"/>
    <xf numFmtId="0" fontId="7" fillId="2" borderId="1" xfId="0" applyFont="1" applyFill="1" applyBorder="1"/>
    <xf numFmtId="0" fontId="0" fillId="0" borderId="0" xfId="0" applyNumberFormat="1" applyAlignment="1">
      <alignment wrapText="1"/>
    </xf>
    <xf numFmtId="0" fontId="7" fillId="0" borderId="0" xfId="0" applyFont="1"/>
    <xf numFmtId="0" fontId="7" fillId="0" borderId="0" xfId="0" applyNumberFormat="1" applyFont="1"/>
    <xf numFmtId="49" fontId="5" fillId="0" borderId="8"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177" fontId="7" fillId="2" borderId="1" xfId="0" applyNumberFormat="1" applyFont="1" applyFill="1" applyBorder="1" applyAlignment="1">
      <alignment vertical="center"/>
    </xf>
    <xf numFmtId="177" fontId="7" fillId="2" borderId="1" xfId="0" applyNumberFormat="1" applyFont="1" applyFill="1" applyBorder="1" applyAlignment="1">
      <alignment horizontal="right" vertical="center"/>
    </xf>
    <xf numFmtId="177" fontId="7" fillId="2" borderId="2" xfId="0" applyNumberFormat="1" applyFont="1" applyFill="1" applyBorder="1" applyAlignment="1">
      <alignment vertical="center"/>
    </xf>
    <xf numFmtId="0" fontId="7" fillId="2" borderId="2" xfId="0" applyFont="1" applyFill="1" applyBorder="1"/>
    <xf numFmtId="176" fontId="7" fillId="3" borderId="3" xfId="0" applyNumberFormat="1" applyFont="1" applyFill="1" applyBorder="1" applyAlignment="1">
      <alignment vertical="center"/>
    </xf>
    <xf numFmtId="49" fontId="7" fillId="3" borderId="3" xfId="0" applyNumberFormat="1" applyFont="1" applyFill="1" applyBorder="1" applyAlignment="1">
      <alignment horizontal="center" vertical="center"/>
    </xf>
    <xf numFmtId="176" fontId="7" fillId="15" borderId="3" xfId="0" applyNumberFormat="1" applyFont="1" applyFill="1" applyBorder="1" applyAlignment="1">
      <alignment vertical="center"/>
    </xf>
    <xf numFmtId="49" fontId="1" fillId="15" borderId="4" xfId="0" applyNumberFormat="1" applyFont="1" applyFill="1" applyBorder="1" applyAlignment="1">
      <alignment horizontal="center" vertical="center"/>
    </xf>
    <xf numFmtId="176" fontId="1" fillId="15" borderId="5" xfId="0" applyNumberFormat="1" applyFont="1" applyFill="1" applyBorder="1" applyAlignment="1">
      <alignment horizontal="center" vertical="center"/>
    </xf>
    <xf numFmtId="0" fontId="1" fillId="15" borderId="4" xfId="0" applyFont="1" applyFill="1" applyBorder="1" applyAlignment="1">
      <alignment horizontal="center" vertical="center"/>
    </xf>
    <xf numFmtId="0" fontId="1" fillId="15" borderId="5" xfId="0" applyFont="1" applyFill="1" applyBorder="1" applyAlignment="1">
      <alignment horizontal="center" vertical="center"/>
    </xf>
    <xf numFmtId="0" fontId="1" fillId="15" borderId="6" xfId="0" applyFont="1" applyFill="1" applyBorder="1" applyAlignment="1">
      <alignment horizontal="center" vertical="center"/>
    </xf>
    <xf numFmtId="49" fontId="1" fillId="15" borderId="3" xfId="0" applyNumberFormat="1" applyFont="1" applyFill="1" applyBorder="1" applyAlignment="1">
      <alignment horizontal="center" vertical="center"/>
    </xf>
    <xf numFmtId="177" fontId="7" fillId="15" borderId="3" xfId="0" applyNumberFormat="1" applyFont="1" applyFill="1" applyBorder="1" applyAlignment="1">
      <alignment vertical="center"/>
    </xf>
    <xf numFmtId="49" fontId="1" fillId="15" borderId="3" xfId="0" applyNumberFormat="1" applyFont="1" applyFill="1" applyBorder="1" applyAlignment="1">
      <alignment vertical="center" wrapText="1"/>
    </xf>
    <xf numFmtId="176" fontId="7" fillId="2" borderId="3" xfId="0" applyNumberFormat="1" applyFont="1" applyFill="1" applyBorder="1" applyAlignment="1">
      <alignment vertical="center"/>
    </xf>
    <xf numFmtId="177" fontId="7" fillId="2" borderId="3" xfId="0" applyNumberFormat="1" applyFont="1" applyFill="1" applyBorder="1" applyAlignment="1">
      <alignment vertical="center"/>
    </xf>
    <xf numFmtId="49" fontId="1" fillId="15" borderId="3" xfId="0" applyNumberFormat="1" applyFont="1" applyFill="1" applyBorder="1" applyAlignment="1">
      <alignment horizontal="left" vertical="center"/>
    </xf>
    <xf numFmtId="49" fontId="1" fillId="0" borderId="7"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1" fillId="0" borderId="9" xfId="0" applyFont="1" applyFill="1" applyBorder="1" applyAlignment="1">
      <alignment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1" fillId="0" borderId="9" xfId="0" applyFont="1" applyFill="1" applyBorder="1" applyAlignment="1">
      <alignment horizontal="center" vertical="center"/>
    </xf>
    <xf numFmtId="49" fontId="1" fillId="0" borderId="3" xfId="0" applyNumberFormat="1" applyFont="1" applyFill="1" applyBorder="1" applyAlignment="1">
      <alignment horizontal="center" vertical="center"/>
    </xf>
    <xf numFmtId="177" fontId="7" fillId="0" borderId="3" xfId="0" applyNumberFormat="1" applyFont="1" applyFill="1" applyBorder="1" applyAlignment="1">
      <alignment vertical="center"/>
    </xf>
    <xf numFmtId="178" fontId="1" fillId="0" borderId="3" xfId="0" applyNumberFormat="1" applyFont="1" applyFill="1" applyBorder="1" applyAlignment="1">
      <alignment horizontal="left" vertical="center"/>
    </xf>
    <xf numFmtId="49" fontId="1" fillId="0" borderId="9" xfId="0" applyNumberFormat="1" applyFont="1" applyFill="1" applyBorder="1" applyAlignment="1">
      <alignment vertical="center"/>
    </xf>
    <xf numFmtId="49" fontId="1" fillId="0" borderId="3" xfId="0" applyNumberFormat="1" applyFont="1" applyFill="1" applyBorder="1" applyAlignment="1">
      <alignment horizontal="left" vertical="center"/>
    </xf>
    <xf numFmtId="0" fontId="1" fillId="0" borderId="7" xfId="0" applyFont="1" applyFill="1" applyBorder="1" applyAlignment="1">
      <alignment horizontal="center" vertical="center"/>
    </xf>
    <xf numFmtId="176" fontId="1" fillId="0" borderId="8" xfId="0" applyNumberFormat="1" applyFont="1" applyFill="1" applyBorder="1" applyAlignment="1">
      <alignment horizontal="center" vertical="center"/>
    </xf>
    <xf numFmtId="49" fontId="1" fillId="0" borderId="9" xfId="0" applyNumberFormat="1" applyFont="1" applyFill="1" applyBorder="1" applyAlignment="1">
      <alignment vertical="center" wrapText="1"/>
    </xf>
    <xf numFmtId="0" fontId="1" fillId="0" borderId="7" xfId="0" applyFont="1" applyFill="1" applyBorder="1" applyAlignment="1">
      <alignment horizontal="center" vertical="center" wrapText="1"/>
    </xf>
    <xf numFmtId="0" fontId="14" fillId="0" borderId="9" xfId="0" applyFont="1" applyFill="1" applyBorder="1" applyAlignment="1">
      <alignment vertical="center"/>
    </xf>
    <xf numFmtId="49" fontId="15" fillId="15" borderId="6" xfId="0" applyNumberFormat="1" applyFont="1" applyFill="1" applyBorder="1" applyAlignment="1">
      <alignment vertical="center"/>
    </xf>
    <xf numFmtId="14" fontId="0" fillId="2" borderId="10" xfId="0" applyNumberFormat="1" applyFill="1" applyBorder="1"/>
    <xf numFmtId="49" fontId="0" fillId="2" borderId="10" xfId="0" applyNumberFormat="1" applyFill="1" applyBorder="1"/>
    <xf numFmtId="49" fontId="0" fillId="2" borderId="10" xfId="0" applyNumberFormat="1" applyFill="1" applyBorder="1" applyAlignment="1">
      <alignment wrapText="1"/>
    </xf>
    <xf numFmtId="49" fontId="0" fillId="2" borderId="10" xfId="0" applyNumberFormat="1" applyFill="1" applyBorder="1" applyAlignment="1">
      <alignment vertical="top"/>
    </xf>
    <xf numFmtId="14" fontId="0" fillId="2" borderId="10" xfId="0" applyNumberFormat="1" applyFill="1" applyBorder="1" applyAlignment="1">
      <alignment vertical="top"/>
    </xf>
    <xf numFmtId="49" fontId="7" fillId="2" borderId="10" xfId="0" applyNumberFormat="1" applyFont="1" applyFill="1" applyBorder="1" applyAlignment="1">
      <alignment vertical="top" wrapText="1"/>
    </xf>
    <xf numFmtId="49" fontId="7" fillId="2" borderId="10" xfId="0" applyNumberFormat="1" applyFont="1" applyFill="1" applyBorder="1" applyAlignment="1">
      <alignment wrapText="1"/>
    </xf>
    <xf numFmtId="0" fontId="7" fillId="2" borderId="10" xfId="0" applyFont="1" applyFill="1" applyBorder="1"/>
    <xf numFmtId="0" fontId="0" fillId="2" borderId="10" xfId="0" applyFill="1" applyBorder="1"/>
    <xf numFmtId="0" fontId="0" fillId="2" borderId="10" xfId="0" applyFill="1" applyBorder="1" applyAlignment="1">
      <alignment wrapText="1"/>
    </xf>
    <xf numFmtId="49" fontId="7" fillId="2" borderId="10" xfId="0" applyNumberFormat="1" applyFont="1" applyFill="1" applyBorder="1" applyAlignment="1">
      <alignment vertical="top"/>
    </xf>
    <xf numFmtId="49" fontId="7" fillId="2" borderId="10" xfId="0" applyNumberFormat="1" applyFont="1" applyFill="1" applyBorder="1" applyAlignment="1">
      <alignment vertical="center" wrapText="1"/>
    </xf>
    <xf numFmtId="0" fontId="7" fillId="2" borderId="10" xfId="0" applyFont="1" applyFill="1" applyBorder="1" applyAlignment="1">
      <alignment vertical="center" wrapText="1"/>
    </xf>
    <xf numFmtId="0" fontId="7" fillId="2" borderId="10" xfId="0" applyFont="1" applyFill="1" applyBorder="1" applyAlignment="1">
      <alignment wrapText="1"/>
    </xf>
    <xf numFmtId="14" fontId="7" fillId="2" borderId="10" xfId="0" applyNumberFormat="1" applyFont="1" applyFill="1" applyBorder="1"/>
    <xf numFmtId="0" fontId="16" fillId="2" borderId="10" xfId="0" applyNumberFormat="1" applyFont="1" applyFill="1" applyBorder="1" applyAlignment="1">
      <alignment vertical="center"/>
    </xf>
    <xf numFmtId="0" fontId="17" fillId="0" borderId="10" xfId="0" applyNumberFormat="1" applyFont="1" applyBorder="1" applyAlignment="1">
      <alignment vertical="center"/>
    </xf>
    <xf numFmtId="0" fontId="17" fillId="0" borderId="10" xfId="0" applyNumberFormat="1" applyFont="1" applyBorder="1" applyAlignment="1">
      <alignment vertical="center" wrapText="1"/>
    </xf>
    <xf numFmtId="0" fontId="0" fillId="0" borderId="0" xfId="0" applyNumberFormat="1" applyAlignment="1">
      <alignment vertical="center"/>
    </xf>
    <xf numFmtId="0" fontId="0" fillId="0" borderId="0" xfId="0" applyAlignment="1">
      <alignment vertical="center"/>
    </xf>
    <xf numFmtId="0" fontId="17" fillId="2" borderId="10" xfId="0" applyNumberFormat="1" applyFont="1" applyFill="1" applyBorder="1" applyAlignment="1">
      <alignment vertical="center"/>
    </xf>
    <xf numFmtId="14" fontId="17" fillId="2" borderId="10" xfId="0" applyNumberFormat="1" applyFont="1" applyFill="1" applyBorder="1" applyAlignment="1">
      <alignment vertical="center"/>
    </xf>
    <xf numFmtId="49" fontId="14" fillId="0" borderId="3" xfId="0" applyNumberFormat="1" applyFont="1" applyFill="1" applyBorder="1" applyAlignment="1">
      <alignment horizontal="left" vertical="center"/>
    </xf>
    <xf numFmtId="0" fontId="17" fillId="2" borderId="10" xfId="0" applyNumberFormat="1" applyFont="1" applyFill="1" applyBorder="1" applyAlignment="1">
      <alignment vertical="top"/>
    </xf>
    <xf numFmtId="14" fontId="17" fillId="2" borderId="10" xfId="0" applyNumberFormat="1" applyFont="1" applyFill="1" applyBorder="1" applyAlignment="1">
      <alignment vertical="top"/>
    </xf>
    <xf numFmtId="0" fontId="17" fillId="0" borderId="10" xfId="0" applyNumberFormat="1" applyFont="1" applyBorder="1" applyAlignment="1">
      <alignment vertical="top" wrapText="1"/>
    </xf>
    <xf numFmtId="49" fontId="14" fillId="2" borderId="1" xfId="0" applyNumberFormat="1" applyFont="1" applyFill="1" applyBorder="1" applyAlignment="1">
      <alignment vertical="center"/>
    </xf>
    <xf numFmtId="49" fontId="20" fillId="2" borderId="1" xfId="0" applyNumberFormat="1" applyFont="1" applyFill="1" applyBorder="1" applyAlignment="1">
      <alignment vertical="center"/>
    </xf>
    <xf numFmtId="0" fontId="0" fillId="0" borderId="0" xfId="0" applyFill="1"/>
    <xf numFmtId="0" fontId="21" fillId="0" borderId="0" xfId="0" applyFont="1" applyFill="1"/>
    <xf numFmtId="49" fontId="18" fillId="0" borderId="3" xfId="0" applyNumberFormat="1" applyFont="1" applyFill="1" applyBorder="1" applyAlignment="1">
      <alignment horizontal="left" vertical="center"/>
    </xf>
    <xf numFmtId="177" fontId="19" fillId="2" borderId="1" xfId="0" applyNumberFormat="1" applyFont="1" applyFill="1" applyBorder="1" applyAlignment="1">
      <alignment horizontal="right" vertical="center"/>
    </xf>
    <xf numFmtId="49" fontId="1" fillId="15" borderId="7" xfId="0" applyNumberFormat="1" applyFont="1" applyFill="1" applyBorder="1" applyAlignment="1">
      <alignment horizontal="center" vertical="center"/>
    </xf>
    <xf numFmtId="49" fontId="1" fillId="15" borderId="8" xfId="0" applyNumberFormat="1" applyFont="1" applyFill="1" applyBorder="1" applyAlignment="1">
      <alignment horizontal="center" vertical="center"/>
    </xf>
    <xf numFmtId="49" fontId="1" fillId="15" borderId="9" xfId="0" applyNumberFormat="1" applyFont="1" applyFill="1" applyBorder="1" applyAlignment="1">
      <alignment vertical="center"/>
    </xf>
    <xf numFmtId="49" fontId="4" fillId="15" borderId="7" xfId="0" applyNumberFormat="1" applyFont="1" applyFill="1" applyBorder="1" applyAlignment="1">
      <alignment horizontal="center" vertical="center"/>
    </xf>
    <xf numFmtId="49" fontId="4" fillId="15" borderId="8" xfId="0" applyNumberFormat="1" applyFont="1" applyFill="1" applyBorder="1" applyAlignment="1">
      <alignment horizontal="center" vertical="center"/>
    </xf>
    <xf numFmtId="0" fontId="1" fillId="15" borderId="9" xfId="0" applyFont="1" applyFill="1" applyBorder="1" applyAlignment="1">
      <alignment horizontal="center" vertical="center"/>
    </xf>
    <xf numFmtId="49" fontId="15" fillId="15" borderId="9" xfId="0" applyNumberFormat="1" applyFont="1" applyFill="1" applyBorder="1" applyAlignment="1">
      <alignment vertical="center"/>
    </xf>
    <xf numFmtId="49" fontId="15" fillId="15" borderId="9" xfId="0" applyNumberFormat="1" applyFont="1" applyFill="1" applyBorder="1" applyAlignment="1">
      <alignment vertical="center" wrapText="1"/>
    </xf>
    <xf numFmtId="176" fontId="22" fillId="15" borderId="3" xfId="0" applyNumberFormat="1" applyFont="1" applyFill="1" applyBorder="1" applyAlignment="1">
      <alignment vertical="center"/>
    </xf>
    <xf numFmtId="49" fontId="15" fillId="15" borderId="4" xfId="0" applyNumberFormat="1" applyFont="1" applyFill="1" applyBorder="1" applyAlignment="1">
      <alignment horizontal="center" vertical="center"/>
    </xf>
    <xf numFmtId="49" fontId="15" fillId="15" borderId="8" xfId="0" applyNumberFormat="1" applyFont="1" applyFill="1" applyBorder="1" applyAlignment="1">
      <alignment horizontal="center" vertical="center"/>
    </xf>
    <xf numFmtId="49" fontId="23" fillId="15" borderId="7" xfId="0" applyNumberFormat="1" applyFont="1" applyFill="1" applyBorder="1" applyAlignment="1">
      <alignment horizontal="center" vertical="center"/>
    </xf>
    <xf numFmtId="49" fontId="24" fillId="15" borderId="8" xfId="0" applyNumberFormat="1" applyFont="1" applyFill="1" applyBorder="1" applyAlignment="1">
      <alignment horizontal="center" vertical="center"/>
    </xf>
    <xf numFmtId="0" fontId="15" fillId="15" borderId="9" xfId="0" applyFont="1" applyFill="1" applyBorder="1" applyAlignment="1">
      <alignment horizontal="center" vertical="center"/>
    </xf>
    <xf numFmtId="49" fontId="15" fillId="15" borderId="3" xfId="0" applyNumberFormat="1" applyFont="1" applyFill="1" applyBorder="1" applyAlignment="1">
      <alignment horizontal="center" vertical="center"/>
    </xf>
    <xf numFmtId="177" fontId="22" fillId="15" borderId="3" xfId="0" applyNumberFormat="1" applyFont="1" applyFill="1" applyBorder="1" applyAlignment="1">
      <alignment vertical="center"/>
    </xf>
    <xf numFmtId="178" fontId="15" fillId="15" borderId="3" xfId="0" applyNumberFormat="1" applyFont="1" applyFill="1" applyBorder="1" applyAlignment="1">
      <alignment horizontal="left" vertical="center" wrapText="1"/>
    </xf>
    <xf numFmtId="0" fontId="22" fillId="0" borderId="0" xfId="0" applyFont="1"/>
    <xf numFmtId="49" fontId="15" fillId="15" borderId="3" xfId="0" applyNumberFormat="1" applyFont="1" applyFill="1" applyBorder="1" applyAlignment="1">
      <alignment horizontal="left" vertical="center" wrapText="1"/>
    </xf>
    <xf numFmtId="49" fontId="15" fillId="15" borderId="7"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0" fontId="15" fillId="15" borderId="7" xfId="0" applyFont="1" applyFill="1" applyBorder="1" applyAlignment="1">
      <alignment horizontal="center" vertical="center"/>
    </xf>
    <xf numFmtId="49" fontId="25" fillId="15" borderId="9" xfId="0" applyNumberFormat="1" applyFont="1" applyFill="1" applyBorder="1" applyAlignment="1">
      <alignment horizontal="center" vertical="center"/>
    </xf>
    <xf numFmtId="49" fontId="15" fillId="0" borderId="7" xfId="0" applyNumberFormat="1" applyFont="1" applyFill="1" applyBorder="1" applyAlignment="1">
      <alignment horizontal="center" vertical="center"/>
    </xf>
    <xf numFmtId="14" fontId="21" fillId="2" borderId="1" xfId="0" applyNumberFormat="1" applyFont="1" applyFill="1" applyBorder="1" applyAlignment="1">
      <alignment horizontal="left" vertical="center"/>
    </xf>
    <xf numFmtId="49" fontId="24" fillId="15" borderId="3" xfId="0" applyNumberFormat="1" applyFont="1" applyFill="1" applyBorder="1" applyAlignment="1">
      <alignment horizontal="left" vertical="center" wrapText="1"/>
    </xf>
  </cellXfs>
  <cellStyles count="23">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Hyperlink" xfId="1"/>
    <cellStyle name="どちらでもない 2" xfId="21"/>
    <cellStyle name="標準" xfId="0" builtinId="0"/>
    <cellStyle name="標準 2" xfId="22"/>
    <cellStyle name="標準 3" xfId="2"/>
  </cellStyles>
  <dxfs count="3">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CFFCC"/>
      <rgbColor rgb="FFFFFF99"/>
      <rgbColor rgb="FF0000D4"/>
      <rgbColor rgb="FFFF0000"/>
      <rgbColor rgb="FFF20884"/>
      <rgbColor rgb="FFDD0806"/>
      <rgbColor rgb="FFFF2600"/>
      <rgbColor rgb="FF99403D"/>
      <rgbColor rgb="FF0000F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145"/>
  <sheetViews>
    <sheetView tabSelected="1" view="pageBreakPreview" zoomScale="98" zoomScaleNormal="110" zoomScaleSheetLayoutView="98" workbookViewId="0">
      <pane ySplit="3" topLeftCell="A25" activePane="bottomLeft" state="frozen"/>
      <selection pane="bottomLeft" activeCell="L36" sqref="L36"/>
    </sheetView>
  </sheetViews>
  <sheetFormatPr defaultColWidth="13.08984375" defaultRowHeight="13"/>
  <cols>
    <col min="1" max="1" width="4.90625" style="26" customWidth="1"/>
    <col min="2" max="2" width="3.1796875" style="26" customWidth="1"/>
    <col min="3" max="3" width="2.81640625" style="26" customWidth="1"/>
    <col min="4" max="4" width="44" style="26" bestFit="1" customWidth="1"/>
    <col min="5" max="5" width="3.1796875" style="26" customWidth="1"/>
    <col min="6" max="6" width="4.81640625" style="26" customWidth="1"/>
    <col min="7" max="7" width="3.1796875" style="26" customWidth="1"/>
    <col min="8" max="8" width="8.90625" style="26" bestFit="1" customWidth="1"/>
    <col min="9" max="9" width="8.26953125" style="26" bestFit="1" customWidth="1"/>
    <col min="10" max="10" width="6.81640625" style="26" bestFit="1" customWidth="1"/>
    <col min="11" max="11" width="7.08984375" style="26" customWidth="1"/>
    <col min="12" max="12" width="46" style="26" bestFit="1" customWidth="1"/>
    <col min="13" max="13" width="5.81640625" style="26" customWidth="1"/>
    <col min="14" max="235" width="13.08984375" style="26" customWidth="1"/>
  </cols>
  <sheetData>
    <row r="1" spans="1:235">
      <c r="A1" s="1" t="s">
        <v>95</v>
      </c>
      <c r="B1" s="2"/>
      <c r="C1" s="2"/>
      <c r="D1" s="3"/>
      <c r="E1" s="4"/>
      <c r="F1" s="4"/>
      <c r="G1" s="4"/>
      <c r="H1" s="27"/>
      <c r="I1" s="33"/>
      <c r="J1" s="34"/>
      <c r="K1" s="99" t="s">
        <v>112</v>
      </c>
      <c r="L1" s="124">
        <f ca="1">TODAY()</f>
        <v>43910</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row>
    <row r="2" spans="1:235">
      <c r="A2" s="6" t="s">
        <v>36</v>
      </c>
      <c r="B2" s="7"/>
      <c r="C2" s="7"/>
      <c r="D2" s="8"/>
      <c r="E2" s="9"/>
      <c r="F2" s="9"/>
      <c r="G2" s="9"/>
      <c r="H2" s="10"/>
      <c r="I2" s="35"/>
      <c r="J2" s="35"/>
      <c r="K2" s="35"/>
      <c r="L2" s="3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row>
    <row r="3" spans="1:235">
      <c r="A3" s="37"/>
      <c r="B3" s="11"/>
      <c r="C3" s="12"/>
      <c r="D3" s="13" t="s">
        <v>0</v>
      </c>
      <c r="E3" s="14"/>
      <c r="F3" s="15" t="s">
        <v>1</v>
      </c>
      <c r="G3" s="16"/>
      <c r="H3" s="17" t="s">
        <v>2</v>
      </c>
      <c r="I3" s="38" t="s">
        <v>3</v>
      </c>
      <c r="J3" s="38" t="s">
        <v>4</v>
      </c>
      <c r="K3" s="38" t="s">
        <v>25</v>
      </c>
      <c r="L3" s="38" t="s">
        <v>5</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row>
    <row r="4" spans="1:235">
      <c r="A4" s="39">
        <v>1</v>
      </c>
      <c r="B4" s="40" t="s">
        <v>6</v>
      </c>
      <c r="C4" s="41"/>
      <c r="D4" s="67" t="s">
        <v>26</v>
      </c>
      <c r="E4" s="42"/>
      <c r="F4" s="43"/>
      <c r="G4" s="44"/>
      <c r="H4" s="45"/>
      <c r="I4" s="46">
        <v>0</v>
      </c>
      <c r="J4" s="46">
        <v>0</v>
      </c>
      <c r="K4" s="46">
        <v>0</v>
      </c>
      <c r="L4" s="47" t="s">
        <v>101</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row>
    <row r="5" spans="1:235">
      <c r="A5" s="48">
        <f>A4+1</f>
        <v>2</v>
      </c>
      <c r="B5" s="18" t="s">
        <v>7</v>
      </c>
      <c r="C5" s="19" t="s">
        <v>28</v>
      </c>
      <c r="D5" s="20" t="s">
        <v>29</v>
      </c>
      <c r="E5" s="62"/>
      <c r="F5" s="31" t="s">
        <v>12</v>
      </c>
      <c r="G5" s="32" t="s">
        <v>13</v>
      </c>
      <c r="H5" s="21" t="s">
        <v>27</v>
      </c>
      <c r="I5" s="49">
        <v>0.2</v>
      </c>
      <c r="J5" s="49">
        <v>0.2</v>
      </c>
      <c r="K5" s="49">
        <f>K4+I5</f>
        <v>0.2</v>
      </c>
      <c r="L5" s="22" t="s">
        <v>32</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row>
    <row r="6" spans="1:235">
      <c r="A6" s="48">
        <f t="shared" ref="A6:A43" si="0">A5+1</f>
        <v>3</v>
      </c>
      <c r="B6" s="18" t="s">
        <v>7</v>
      </c>
      <c r="C6" s="19" t="s">
        <v>28</v>
      </c>
      <c r="D6" s="66" t="s">
        <v>30</v>
      </c>
      <c r="E6" s="54"/>
      <c r="F6" s="31" t="s">
        <v>12</v>
      </c>
      <c r="G6" s="32" t="s">
        <v>13</v>
      </c>
      <c r="H6" s="57" t="s">
        <v>31</v>
      </c>
      <c r="I6" s="58">
        <f>J6-J5</f>
        <v>0.2</v>
      </c>
      <c r="J6" s="49">
        <v>0.4</v>
      </c>
      <c r="K6" s="49">
        <f t="shared" ref="K6:K9" si="1">K5+I6</f>
        <v>0.4</v>
      </c>
      <c r="L6" s="5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row>
    <row r="7" spans="1:235">
      <c r="A7" s="48">
        <f t="shared" si="0"/>
        <v>4</v>
      </c>
      <c r="B7" s="18" t="s">
        <v>7</v>
      </c>
      <c r="C7" s="19" t="s">
        <v>28</v>
      </c>
      <c r="D7" s="66" t="s">
        <v>34</v>
      </c>
      <c r="E7" s="54"/>
      <c r="F7" s="31" t="s">
        <v>12</v>
      </c>
      <c r="G7" s="32" t="s">
        <v>13</v>
      </c>
      <c r="H7" s="57" t="s">
        <v>33</v>
      </c>
      <c r="I7" s="58">
        <f t="shared" ref="I7:I43" si="2">J7-J6</f>
        <v>0.5</v>
      </c>
      <c r="J7" s="49">
        <v>0.9</v>
      </c>
      <c r="K7" s="49">
        <f t="shared" si="1"/>
        <v>0.9</v>
      </c>
      <c r="L7" s="61" t="s">
        <v>35</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row>
    <row r="8" spans="1:235">
      <c r="A8" s="48">
        <f t="shared" si="0"/>
        <v>5</v>
      </c>
      <c r="B8" s="18" t="s">
        <v>7</v>
      </c>
      <c r="C8" s="52"/>
      <c r="D8" s="60"/>
      <c r="E8" s="62"/>
      <c r="F8" s="31" t="s">
        <v>12</v>
      </c>
      <c r="G8" s="32" t="s">
        <v>13</v>
      </c>
      <c r="H8" s="57" t="s">
        <v>38</v>
      </c>
      <c r="I8" s="58">
        <f t="shared" si="2"/>
        <v>34.5</v>
      </c>
      <c r="J8" s="49">
        <v>35.4</v>
      </c>
      <c r="K8" s="49">
        <f t="shared" si="1"/>
        <v>35.4</v>
      </c>
      <c r="L8" s="61" t="s">
        <v>37</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row>
    <row r="9" spans="1:235" s="117" customFormat="1" ht="24">
      <c r="A9" s="108">
        <f t="shared" si="0"/>
        <v>6</v>
      </c>
      <c r="B9" s="109" t="s">
        <v>6</v>
      </c>
      <c r="C9" s="110"/>
      <c r="D9" s="107" t="s">
        <v>84</v>
      </c>
      <c r="E9" s="111"/>
      <c r="F9" s="112" t="s">
        <v>39</v>
      </c>
      <c r="G9" s="113"/>
      <c r="H9" s="114" t="s">
        <v>38</v>
      </c>
      <c r="I9" s="115">
        <f t="shared" si="2"/>
        <v>6.8999999999999986</v>
      </c>
      <c r="J9" s="115">
        <v>42.3</v>
      </c>
      <c r="K9" s="115">
        <f t="shared" si="1"/>
        <v>42.3</v>
      </c>
      <c r="L9" s="116" t="s">
        <v>103</v>
      </c>
    </row>
    <row r="10" spans="1:235">
      <c r="A10" s="48">
        <f t="shared" si="0"/>
        <v>7</v>
      </c>
      <c r="B10" s="18" t="s">
        <v>7</v>
      </c>
      <c r="C10" s="19"/>
      <c r="D10" s="66"/>
      <c r="E10" s="54"/>
      <c r="F10" s="31" t="s">
        <v>12</v>
      </c>
      <c r="G10" s="32" t="s">
        <v>13</v>
      </c>
      <c r="H10" s="57" t="s">
        <v>33</v>
      </c>
      <c r="I10" s="58">
        <f t="shared" si="2"/>
        <v>1.1000000000000014</v>
      </c>
      <c r="J10" s="49">
        <v>43.4</v>
      </c>
      <c r="K10" s="49">
        <f>I10</f>
        <v>1.1000000000000014</v>
      </c>
      <c r="L10" s="61" t="s">
        <v>40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row>
    <row r="11" spans="1:235">
      <c r="A11" s="48">
        <f t="shared" si="0"/>
        <v>8</v>
      </c>
      <c r="B11" s="51" t="s">
        <v>11</v>
      </c>
      <c r="C11" s="52"/>
      <c r="D11" s="60"/>
      <c r="E11" s="62"/>
      <c r="F11" s="31" t="s">
        <v>12</v>
      </c>
      <c r="G11" s="32" t="s">
        <v>13</v>
      </c>
      <c r="H11" s="57" t="s">
        <v>42</v>
      </c>
      <c r="I11" s="58">
        <f t="shared" si="2"/>
        <v>15.100000000000001</v>
      </c>
      <c r="J11" s="49">
        <v>58.5</v>
      </c>
      <c r="K11" s="49">
        <f>K10+I11</f>
        <v>16.200000000000003</v>
      </c>
      <c r="L11" s="61" t="s">
        <v>41</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row>
    <row r="12" spans="1:235">
      <c r="A12" s="48">
        <f t="shared" si="0"/>
        <v>9</v>
      </c>
      <c r="B12" s="51" t="s">
        <v>10</v>
      </c>
      <c r="C12" s="52"/>
      <c r="D12" s="64"/>
      <c r="E12" s="65"/>
      <c r="F12" s="31" t="s">
        <v>12</v>
      </c>
      <c r="G12" s="32" t="s">
        <v>13</v>
      </c>
      <c r="H12" s="57" t="s">
        <v>33</v>
      </c>
      <c r="I12" s="58">
        <f t="shared" si="2"/>
        <v>6.7000000000000028</v>
      </c>
      <c r="J12" s="49">
        <v>65.2</v>
      </c>
      <c r="K12" s="49">
        <f t="shared" ref="K12:K13" si="3">K11+I12</f>
        <v>22.900000000000006</v>
      </c>
      <c r="L12" s="61" t="s">
        <v>43</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row>
    <row r="13" spans="1:235">
      <c r="A13" s="48">
        <f t="shared" si="0"/>
        <v>10</v>
      </c>
      <c r="B13" s="51" t="s">
        <v>10</v>
      </c>
      <c r="C13" s="52"/>
      <c r="D13" s="64"/>
      <c r="E13" s="65"/>
      <c r="F13" s="31" t="s">
        <v>12</v>
      </c>
      <c r="G13" s="32" t="s">
        <v>13</v>
      </c>
      <c r="H13" s="57" t="s">
        <v>44</v>
      </c>
      <c r="I13" s="58">
        <f t="shared" si="2"/>
        <v>2.3999999999999915</v>
      </c>
      <c r="J13" s="49">
        <v>67.599999999999994</v>
      </c>
      <c r="K13" s="49">
        <f t="shared" si="3"/>
        <v>25.299999999999997</v>
      </c>
      <c r="L13" s="6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row>
    <row r="14" spans="1:235" s="117" customFormat="1" ht="24">
      <c r="A14" s="108">
        <f t="shared" si="0"/>
        <v>11</v>
      </c>
      <c r="B14" s="109"/>
      <c r="C14" s="110"/>
      <c r="D14" s="107" t="s">
        <v>102</v>
      </c>
      <c r="E14" s="111"/>
      <c r="F14" s="112" t="s">
        <v>50</v>
      </c>
      <c r="G14" s="113"/>
      <c r="H14" s="114" t="s">
        <v>44</v>
      </c>
      <c r="I14" s="115">
        <f t="shared" si="2"/>
        <v>10.600000000000009</v>
      </c>
      <c r="J14" s="115">
        <v>78.2</v>
      </c>
      <c r="K14" s="115">
        <f>K13+I14</f>
        <v>35.900000000000006</v>
      </c>
      <c r="L14" s="116" t="s">
        <v>91</v>
      </c>
    </row>
    <row r="15" spans="1:235">
      <c r="A15" s="48">
        <f t="shared" si="0"/>
        <v>12</v>
      </c>
      <c r="B15" s="51" t="s">
        <v>11</v>
      </c>
      <c r="C15" s="52"/>
      <c r="D15" s="60" t="s">
        <v>45</v>
      </c>
      <c r="E15" s="62"/>
      <c r="F15" s="31" t="s">
        <v>12</v>
      </c>
      <c r="G15" s="32" t="s">
        <v>13</v>
      </c>
      <c r="H15" s="57" t="s">
        <v>44</v>
      </c>
      <c r="I15" s="58">
        <f t="shared" si="2"/>
        <v>0.20000000000000284</v>
      </c>
      <c r="J15" s="49">
        <v>78.400000000000006</v>
      </c>
      <c r="K15" s="49">
        <f>I15</f>
        <v>0.20000000000000284</v>
      </c>
      <c r="L15" s="98" t="s">
        <v>85</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row>
    <row r="16" spans="1:235">
      <c r="A16" s="48">
        <f t="shared" si="0"/>
        <v>13</v>
      </c>
      <c r="B16" s="18" t="s">
        <v>7</v>
      </c>
      <c r="C16" s="52"/>
      <c r="D16" s="60"/>
      <c r="E16" s="54" t="s">
        <v>8</v>
      </c>
      <c r="F16" s="55" t="s">
        <v>9</v>
      </c>
      <c r="G16" s="56"/>
      <c r="H16" s="57" t="s">
        <v>44</v>
      </c>
      <c r="I16" s="58">
        <f t="shared" si="2"/>
        <v>0.39999999999999147</v>
      </c>
      <c r="J16" s="49">
        <v>78.8</v>
      </c>
      <c r="K16" s="49">
        <f t="shared" ref="K16:K17" si="4">K15+I16</f>
        <v>0.59999999999999432</v>
      </c>
      <c r="L16" s="59" t="s">
        <v>86</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row>
    <row r="17" spans="1:235">
      <c r="A17" s="48">
        <f t="shared" si="0"/>
        <v>14</v>
      </c>
      <c r="B17" s="18" t="s">
        <v>7</v>
      </c>
      <c r="C17" s="63"/>
      <c r="D17" s="60"/>
      <c r="E17" s="54" t="s">
        <v>8</v>
      </c>
      <c r="F17" s="55" t="s">
        <v>9</v>
      </c>
      <c r="G17" s="56"/>
      <c r="H17" s="57" t="s">
        <v>44</v>
      </c>
      <c r="I17" s="58">
        <f t="shared" si="2"/>
        <v>24.299999999999997</v>
      </c>
      <c r="J17" s="49">
        <v>103.1</v>
      </c>
      <c r="K17" s="49">
        <f t="shared" si="4"/>
        <v>24.899999999999991</v>
      </c>
      <c r="L17" s="61" t="s">
        <v>46</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row>
    <row r="18" spans="1:235" s="117" customFormat="1">
      <c r="A18" s="108">
        <f>A17+1</f>
        <v>15</v>
      </c>
      <c r="B18" s="109" t="s">
        <v>6</v>
      </c>
      <c r="C18" s="110"/>
      <c r="D18" s="107" t="s">
        <v>51</v>
      </c>
      <c r="E18" s="111"/>
      <c r="F18" s="112" t="s">
        <v>39</v>
      </c>
      <c r="G18" s="113"/>
      <c r="H18" s="114" t="s">
        <v>44</v>
      </c>
      <c r="I18" s="115">
        <f t="shared" si="2"/>
        <v>0.30000000000001137</v>
      </c>
      <c r="J18" s="115">
        <v>103.4</v>
      </c>
      <c r="K18" s="115">
        <f>K17+I18</f>
        <v>25.200000000000003</v>
      </c>
      <c r="L18" s="118" t="s">
        <v>92</v>
      </c>
    </row>
    <row r="19" spans="1:235">
      <c r="A19" s="48">
        <f>A18+1</f>
        <v>16</v>
      </c>
      <c r="B19" s="51" t="s">
        <v>11</v>
      </c>
      <c r="C19" s="63"/>
      <c r="D19" s="53"/>
      <c r="E19" s="54"/>
      <c r="F19" s="31" t="s">
        <v>12</v>
      </c>
      <c r="G19" s="32" t="s">
        <v>13</v>
      </c>
      <c r="H19" s="57" t="s">
        <v>47</v>
      </c>
      <c r="I19" s="58">
        <f t="shared" si="2"/>
        <v>7.5999999999999943</v>
      </c>
      <c r="J19" s="49">
        <v>111</v>
      </c>
      <c r="K19" s="49">
        <f>I19</f>
        <v>7.5999999999999943</v>
      </c>
      <c r="L19" s="61" t="s">
        <v>48</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row>
    <row r="20" spans="1:235">
      <c r="A20" s="48">
        <f>A19+1</f>
        <v>17</v>
      </c>
      <c r="B20" s="51" t="s">
        <v>14</v>
      </c>
      <c r="C20" s="63"/>
      <c r="D20" s="53"/>
      <c r="E20" s="62"/>
      <c r="F20" s="31" t="s">
        <v>12</v>
      </c>
      <c r="G20" s="32" t="s">
        <v>13</v>
      </c>
      <c r="H20" s="57" t="s">
        <v>77</v>
      </c>
      <c r="I20" s="58">
        <f t="shared" si="2"/>
        <v>0.59999999999999432</v>
      </c>
      <c r="J20" s="49">
        <v>111.6</v>
      </c>
      <c r="K20" s="49">
        <f t="shared" ref="K20" si="5">K19+I20</f>
        <v>8.1999999999999886</v>
      </c>
      <c r="L20" s="59" t="s">
        <v>49</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row>
    <row r="21" spans="1:235" s="117" customFormat="1" ht="24">
      <c r="A21" s="108">
        <f t="shared" si="0"/>
        <v>18</v>
      </c>
      <c r="B21" s="109" t="s">
        <v>6</v>
      </c>
      <c r="C21" s="110"/>
      <c r="D21" s="107" t="s">
        <v>87</v>
      </c>
      <c r="E21" s="111"/>
      <c r="F21" s="112" t="s">
        <v>39</v>
      </c>
      <c r="G21" s="113"/>
      <c r="H21" s="114" t="s">
        <v>77</v>
      </c>
      <c r="I21" s="115">
        <f t="shared" si="2"/>
        <v>15.200000000000003</v>
      </c>
      <c r="J21" s="115">
        <v>126.8</v>
      </c>
      <c r="K21" s="115">
        <f>K20+I21</f>
        <v>23.399999999999991</v>
      </c>
      <c r="L21" s="118" t="s">
        <v>96</v>
      </c>
    </row>
    <row r="22" spans="1:235">
      <c r="A22" s="48">
        <f t="shared" si="0"/>
        <v>19</v>
      </c>
      <c r="B22" s="51" t="s">
        <v>7</v>
      </c>
      <c r="C22" s="52" t="s">
        <v>28</v>
      </c>
      <c r="D22" s="60"/>
      <c r="E22" s="62"/>
      <c r="F22" s="52" t="s">
        <v>52</v>
      </c>
      <c r="G22" s="56"/>
      <c r="H22" s="57" t="s">
        <v>77</v>
      </c>
      <c r="I22" s="58">
        <f t="shared" si="2"/>
        <v>17.399999999999991</v>
      </c>
      <c r="J22" s="49">
        <v>144.19999999999999</v>
      </c>
      <c r="K22" s="49">
        <f>I22</f>
        <v>17.399999999999991</v>
      </c>
      <c r="L22" s="61" t="s">
        <v>53</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row>
    <row r="23" spans="1:235">
      <c r="A23" s="48">
        <f>A22+1</f>
        <v>20</v>
      </c>
      <c r="B23" s="51" t="s">
        <v>7</v>
      </c>
      <c r="C23" s="52" t="s">
        <v>28</v>
      </c>
      <c r="D23" s="60"/>
      <c r="E23" s="54" t="s">
        <v>8</v>
      </c>
      <c r="F23" s="55" t="s">
        <v>9</v>
      </c>
      <c r="G23" s="56"/>
      <c r="H23" s="57" t="s">
        <v>55</v>
      </c>
      <c r="I23" s="58">
        <f t="shared" si="2"/>
        <v>1.7000000000000171</v>
      </c>
      <c r="J23" s="49">
        <v>145.9</v>
      </c>
      <c r="K23" s="49">
        <f t="shared" ref="K23:K46" si="6">K22+I23</f>
        <v>19.100000000000009</v>
      </c>
      <c r="L23" s="59" t="s">
        <v>54</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row>
    <row r="24" spans="1:235">
      <c r="A24" s="48">
        <f t="shared" si="0"/>
        <v>21</v>
      </c>
      <c r="B24" s="51" t="s">
        <v>15</v>
      </c>
      <c r="C24" s="52"/>
      <c r="D24" s="60"/>
      <c r="E24" s="54" t="s">
        <v>8</v>
      </c>
      <c r="F24" s="55" t="s">
        <v>9</v>
      </c>
      <c r="G24" s="56"/>
      <c r="H24" s="57" t="s">
        <v>56</v>
      </c>
      <c r="I24" s="58">
        <f t="shared" si="2"/>
        <v>5.4000000000000057</v>
      </c>
      <c r="J24" s="49">
        <v>151.30000000000001</v>
      </c>
      <c r="K24" s="49">
        <f t="shared" si="6"/>
        <v>24.500000000000014</v>
      </c>
      <c r="L24" s="61" t="s">
        <v>57</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row>
    <row r="25" spans="1:235">
      <c r="A25" s="48">
        <f t="shared" si="0"/>
        <v>22</v>
      </c>
      <c r="B25" s="51" t="s">
        <v>11</v>
      </c>
      <c r="C25" s="52"/>
      <c r="D25" s="60"/>
      <c r="E25" s="62"/>
      <c r="F25" s="31" t="s">
        <v>12</v>
      </c>
      <c r="G25" s="32" t="s">
        <v>13</v>
      </c>
      <c r="H25" s="57" t="s">
        <v>60</v>
      </c>
      <c r="I25" s="58">
        <f t="shared" si="2"/>
        <v>0.89999999999997726</v>
      </c>
      <c r="J25" s="58">
        <v>152.19999999999999</v>
      </c>
      <c r="K25" s="49">
        <f t="shared" si="6"/>
        <v>25.399999999999991</v>
      </c>
      <c r="L25" s="61" t="s">
        <v>58</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row>
    <row r="26" spans="1:235" s="117" customFormat="1" ht="24">
      <c r="A26" s="108">
        <f t="shared" si="0"/>
        <v>23</v>
      </c>
      <c r="B26" s="119" t="s">
        <v>11</v>
      </c>
      <c r="C26" s="110"/>
      <c r="D26" s="106" t="s">
        <v>61</v>
      </c>
      <c r="E26" s="111"/>
      <c r="F26" s="112" t="s">
        <v>39</v>
      </c>
      <c r="G26" s="113"/>
      <c r="H26" s="114" t="s">
        <v>59</v>
      </c>
      <c r="I26" s="115">
        <f t="shared" si="2"/>
        <v>3.6000000000000227</v>
      </c>
      <c r="J26" s="115">
        <v>155.80000000000001</v>
      </c>
      <c r="K26" s="115">
        <f t="shared" si="6"/>
        <v>29.000000000000014</v>
      </c>
      <c r="L26" s="116" t="s">
        <v>93</v>
      </c>
    </row>
    <row r="27" spans="1:235">
      <c r="A27" s="48">
        <f t="shared" si="0"/>
        <v>24</v>
      </c>
      <c r="B27" s="51" t="s">
        <v>15</v>
      </c>
      <c r="C27" s="52"/>
      <c r="D27" s="53"/>
      <c r="E27" s="54" t="s">
        <v>8</v>
      </c>
      <c r="F27" s="55" t="s">
        <v>9</v>
      </c>
      <c r="G27" s="56"/>
      <c r="H27" s="57" t="s">
        <v>38</v>
      </c>
      <c r="I27" s="58">
        <f t="shared" si="2"/>
        <v>1.0999999999999943</v>
      </c>
      <c r="J27" s="58">
        <v>156.9</v>
      </c>
      <c r="K27" s="49">
        <f>I27</f>
        <v>1.0999999999999943</v>
      </c>
      <c r="L27" s="59"/>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row>
    <row r="28" spans="1:235">
      <c r="A28" s="48">
        <f t="shared" si="0"/>
        <v>25</v>
      </c>
      <c r="B28" s="51" t="s">
        <v>10</v>
      </c>
      <c r="C28" s="52"/>
      <c r="D28" s="53"/>
      <c r="E28" s="54" t="s">
        <v>8</v>
      </c>
      <c r="F28" s="55" t="s">
        <v>9</v>
      </c>
      <c r="G28" s="56"/>
      <c r="H28" s="57" t="s">
        <v>88</v>
      </c>
      <c r="I28" s="58">
        <f t="shared" si="2"/>
        <v>1</v>
      </c>
      <c r="J28" s="58">
        <v>157.9</v>
      </c>
      <c r="K28" s="49">
        <f t="shared" si="6"/>
        <v>2.0999999999999943</v>
      </c>
      <c r="L28" s="59" t="s">
        <v>64</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row>
    <row r="29" spans="1:235">
      <c r="A29" s="48">
        <f t="shared" si="0"/>
        <v>26</v>
      </c>
      <c r="B29" s="51" t="s">
        <v>7</v>
      </c>
      <c r="C29" s="52" t="s">
        <v>28</v>
      </c>
      <c r="D29" s="60"/>
      <c r="E29" s="62"/>
      <c r="F29" s="31" t="s">
        <v>12</v>
      </c>
      <c r="G29" s="32" t="s">
        <v>13</v>
      </c>
      <c r="H29" s="57" t="s">
        <v>62</v>
      </c>
      <c r="I29" s="58">
        <f t="shared" si="2"/>
        <v>1.1999999999999886</v>
      </c>
      <c r="J29" s="58">
        <v>159.1</v>
      </c>
      <c r="K29" s="49">
        <f t="shared" si="6"/>
        <v>3.2999999999999829</v>
      </c>
      <c r="L29" s="90" t="s">
        <v>63</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row>
    <row r="30" spans="1:235">
      <c r="A30" s="48">
        <f t="shared" si="0"/>
        <v>27</v>
      </c>
      <c r="B30" s="51" t="s">
        <v>15</v>
      </c>
      <c r="C30" s="52"/>
      <c r="D30" s="53"/>
      <c r="E30" s="54" t="s">
        <v>8</v>
      </c>
      <c r="F30" s="55" t="s">
        <v>9</v>
      </c>
      <c r="G30" s="56"/>
      <c r="H30" s="57" t="s">
        <v>38</v>
      </c>
      <c r="I30" s="58">
        <f t="shared" si="2"/>
        <v>1.9000000000000057</v>
      </c>
      <c r="J30" s="58">
        <v>161</v>
      </c>
      <c r="K30" s="49">
        <f t="shared" si="6"/>
        <v>5.1999999999999886</v>
      </c>
      <c r="L30" s="61"/>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row>
    <row r="31" spans="1:235">
      <c r="A31" s="48">
        <f t="shared" si="0"/>
        <v>28</v>
      </c>
      <c r="B31" s="51" t="s">
        <v>10</v>
      </c>
      <c r="C31" s="52"/>
      <c r="D31" s="53"/>
      <c r="E31" s="54" t="s">
        <v>8</v>
      </c>
      <c r="F31" s="55" t="s">
        <v>9</v>
      </c>
      <c r="G31" s="56"/>
      <c r="H31" s="57" t="s">
        <v>62</v>
      </c>
      <c r="I31" s="58">
        <f t="shared" si="2"/>
        <v>1.0999999999999943</v>
      </c>
      <c r="J31" s="58">
        <v>162.1</v>
      </c>
      <c r="K31" s="49">
        <f t="shared" si="6"/>
        <v>6.2999999999999829</v>
      </c>
      <c r="L31" s="6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row>
    <row r="32" spans="1:235">
      <c r="A32" s="48">
        <f t="shared" si="0"/>
        <v>29</v>
      </c>
      <c r="B32" s="51" t="s">
        <v>7</v>
      </c>
      <c r="C32" s="52" t="s">
        <v>28</v>
      </c>
      <c r="D32" s="60"/>
      <c r="E32" s="62"/>
      <c r="F32" s="31" t="s">
        <v>12</v>
      </c>
      <c r="G32" s="32" t="s">
        <v>13</v>
      </c>
      <c r="H32" s="57" t="s">
        <v>62</v>
      </c>
      <c r="I32" s="58">
        <f t="shared" si="2"/>
        <v>0.80000000000001137</v>
      </c>
      <c r="J32" s="58">
        <v>162.9</v>
      </c>
      <c r="K32" s="49">
        <f t="shared" si="6"/>
        <v>7.0999999999999943</v>
      </c>
      <c r="L32" s="61" t="s">
        <v>65</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row>
    <row r="33" spans="1:235">
      <c r="A33" s="48">
        <f t="shared" si="0"/>
        <v>30</v>
      </c>
      <c r="B33" s="51" t="s">
        <v>7</v>
      </c>
      <c r="C33" s="52" t="s">
        <v>28</v>
      </c>
      <c r="D33" s="60"/>
      <c r="E33" s="54" t="s">
        <v>8</v>
      </c>
      <c r="F33" s="55" t="s">
        <v>9</v>
      </c>
      <c r="G33" s="56"/>
      <c r="H33" s="57" t="s">
        <v>27</v>
      </c>
      <c r="I33" s="58">
        <f t="shared" si="2"/>
        <v>3.5999999999999943</v>
      </c>
      <c r="J33" s="58">
        <v>166.5</v>
      </c>
      <c r="K33" s="49">
        <f t="shared" si="6"/>
        <v>10.699999999999989</v>
      </c>
      <c r="L33" s="61" t="s">
        <v>66</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235">
      <c r="A34" s="48">
        <f t="shared" si="0"/>
        <v>31</v>
      </c>
      <c r="B34" s="51" t="s">
        <v>11</v>
      </c>
      <c r="C34" s="52" t="s">
        <v>28</v>
      </c>
      <c r="D34" s="60"/>
      <c r="E34" s="62"/>
      <c r="F34" s="31" t="s">
        <v>12</v>
      </c>
      <c r="G34" s="32" t="s">
        <v>13</v>
      </c>
      <c r="H34" s="57" t="s">
        <v>27</v>
      </c>
      <c r="I34" s="58">
        <f t="shared" si="2"/>
        <v>0.69999999999998863</v>
      </c>
      <c r="J34" s="58">
        <v>167.2</v>
      </c>
      <c r="K34" s="49">
        <f t="shared" si="6"/>
        <v>11.399999999999977</v>
      </c>
      <c r="L34" s="61" t="s">
        <v>67</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row>
    <row r="35" spans="1:235">
      <c r="A35" s="48">
        <f t="shared" si="0"/>
        <v>32</v>
      </c>
      <c r="B35" s="51" t="s">
        <v>7</v>
      </c>
      <c r="C35" s="52" t="s">
        <v>28</v>
      </c>
      <c r="D35" s="60" t="s">
        <v>89</v>
      </c>
      <c r="E35" s="54"/>
      <c r="F35" s="120" t="s">
        <v>52</v>
      </c>
      <c r="G35" s="56"/>
      <c r="H35" s="57" t="s">
        <v>27</v>
      </c>
      <c r="I35" s="58">
        <f t="shared" si="2"/>
        <v>3.5</v>
      </c>
      <c r="J35" s="58">
        <v>170.7</v>
      </c>
      <c r="K35" s="49">
        <f t="shared" si="6"/>
        <v>14.899999999999977</v>
      </c>
      <c r="L35" s="98" t="s">
        <v>113</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235">
      <c r="A36" s="48">
        <f t="shared" si="0"/>
        <v>33</v>
      </c>
      <c r="B36" s="51" t="s">
        <v>7</v>
      </c>
      <c r="C36" s="52" t="s">
        <v>28</v>
      </c>
      <c r="D36" s="53"/>
      <c r="E36" s="54" t="s">
        <v>8</v>
      </c>
      <c r="F36" s="55" t="s">
        <v>9</v>
      </c>
      <c r="G36" s="56"/>
      <c r="H36" s="57" t="s">
        <v>68</v>
      </c>
      <c r="I36" s="58">
        <f t="shared" si="2"/>
        <v>1.3000000000000114</v>
      </c>
      <c r="J36" s="58">
        <v>172</v>
      </c>
      <c r="K36" s="49">
        <f t="shared" si="6"/>
        <v>16.199999999999989</v>
      </c>
      <c r="L36" s="61" t="s">
        <v>69</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row>
    <row r="37" spans="1:235">
      <c r="A37" s="48">
        <f t="shared" si="0"/>
        <v>34</v>
      </c>
      <c r="B37" s="51" t="s">
        <v>11</v>
      </c>
      <c r="C37" s="63"/>
      <c r="D37" s="60"/>
      <c r="E37" s="54"/>
      <c r="F37" s="31" t="s">
        <v>12</v>
      </c>
      <c r="G37" s="32" t="s">
        <v>13</v>
      </c>
      <c r="H37" s="57" t="s">
        <v>70</v>
      </c>
      <c r="I37" s="58">
        <f t="shared" si="2"/>
        <v>1</v>
      </c>
      <c r="J37" s="58">
        <v>173</v>
      </c>
      <c r="K37" s="49">
        <f t="shared" si="6"/>
        <v>17.199999999999989</v>
      </c>
      <c r="L37" s="61" t="s">
        <v>71</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row>
    <row r="38" spans="1:235">
      <c r="A38" s="48">
        <f t="shared" si="0"/>
        <v>35</v>
      </c>
      <c r="B38" s="123" t="s">
        <v>14</v>
      </c>
      <c r="C38" s="63"/>
      <c r="D38" s="60"/>
      <c r="E38" s="62"/>
      <c r="F38" s="31" t="s">
        <v>12</v>
      </c>
      <c r="G38" s="32" t="s">
        <v>13</v>
      </c>
      <c r="H38" s="57" t="s">
        <v>27</v>
      </c>
      <c r="I38" s="58">
        <f t="shared" si="2"/>
        <v>23.099999999999994</v>
      </c>
      <c r="J38" s="58">
        <v>196.1</v>
      </c>
      <c r="K38" s="49">
        <f t="shared" si="6"/>
        <v>40.299999999999983</v>
      </c>
      <c r="L38" s="61" t="s">
        <v>73</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row>
    <row r="39" spans="1:235">
      <c r="A39" s="48">
        <f t="shared" si="0"/>
        <v>36</v>
      </c>
      <c r="B39" s="51" t="s">
        <v>7</v>
      </c>
      <c r="C39" s="52"/>
      <c r="D39" s="53"/>
      <c r="E39" s="54"/>
      <c r="F39" s="31" t="s">
        <v>12</v>
      </c>
      <c r="G39" s="32" t="s">
        <v>13</v>
      </c>
      <c r="H39" s="57" t="s">
        <v>33</v>
      </c>
      <c r="I39" s="58">
        <f t="shared" si="2"/>
        <v>0.20000000000001705</v>
      </c>
      <c r="J39" s="58">
        <v>196.3</v>
      </c>
      <c r="K39" s="49">
        <f t="shared" si="6"/>
        <v>40.5</v>
      </c>
      <c r="L39" s="90" t="s">
        <v>72</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row>
    <row r="40" spans="1:235">
      <c r="A40" s="48">
        <f t="shared" si="0"/>
        <v>37</v>
      </c>
      <c r="B40" s="51" t="s">
        <v>15</v>
      </c>
      <c r="C40" s="52"/>
      <c r="D40" s="53"/>
      <c r="E40" s="54" t="s">
        <v>8</v>
      </c>
      <c r="F40" s="55" t="s">
        <v>9</v>
      </c>
      <c r="G40" s="56"/>
      <c r="H40" s="57" t="s">
        <v>27</v>
      </c>
      <c r="I40" s="58">
        <f t="shared" si="2"/>
        <v>0.59999999999999432</v>
      </c>
      <c r="J40" s="58">
        <v>196.9</v>
      </c>
      <c r="K40" s="49">
        <f t="shared" si="6"/>
        <v>41.099999999999994</v>
      </c>
      <c r="L40" s="90" t="s">
        <v>74</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row>
    <row r="41" spans="1:235">
      <c r="A41" s="48">
        <f t="shared" si="0"/>
        <v>38</v>
      </c>
      <c r="B41" s="51" t="s">
        <v>7</v>
      </c>
      <c r="C41" s="63"/>
      <c r="D41" s="60"/>
      <c r="E41" s="54" t="s">
        <v>8</v>
      </c>
      <c r="F41" s="55" t="s">
        <v>9</v>
      </c>
      <c r="G41" s="56"/>
      <c r="H41" s="57" t="s">
        <v>27</v>
      </c>
      <c r="I41" s="58">
        <f t="shared" si="2"/>
        <v>2.9000000000000057</v>
      </c>
      <c r="J41" s="58">
        <v>199.8</v>
      </c>
      <c r="K41" s="49">
        <f t="shared" si="6"/>
        <v>44</v>
      </c>
      <c r="L41" s="90" t="s">
        <v>75</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row>
    <row r="42" spans="1:235">
      <c r="A42" s="48">
        <f t="shared" si="0"/>
        <v>39</v>
      </c>
      <c r="B42" s="51" t="s">
        <v>10</v>
      </c>
      <c r="C42" s="63"/>
      <c r="D42" s="53"/>
      <c r="E42" s="54"/>
      <c r="F42" s="31" t="s">
        <v>12</v>
      </c>
      <c r="G42" s="32" t="s">
        <v>13</v>
      </c>
      <c r="H42" s="57" t="s">
        <v>76</v>
      </c>
      <c r="I42" s="58">
        <f t="shared" si="2"/>
        <v>0.59999999999999432</v>
      </c>
      <c r="J42" s="58">
        <v>200.4</v>
      </c>
      <c r="K42" s="49">
        <f t="shared" si="6"/>
        <v>44.599999999999994</v>
      </c>
      <c r="L42" s="90" t="s">
        <v>78</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row>
    <row r="43" spans="1:235" s="117" customFormat="1" ht="24">
      <c r="A43" s="108">
        <f t="shared" si="0"/>
        <v>40</v>
      </c>
      <c r="B43" s="109" t="s">
        <v>6</v>
      </c>
      <c r="C43" s="110"/>
      <c r="D43" s="106" t="s">
        <v>79</v>
      </c>
      <c r="E43" s="121"/>
      <c r="F43" s="112" t="s">
        <v>80</v>
      </c>
      <c r="G43" s="122"/>
      <c r="H43" s="114" t="s">
        <v>76</v>
      </c>
      <c r="I43" s="115">
        <f t="shared" si="2"/>
        <v>0.19999999999998863</v>
      </c>
      <c r="J43" s="115">
        <v>200.6</v>
      </c>
      <c r="K43" s="115">
        <f t="shared" si="6"/>
        <v>44.799999999999983</v>
      </c>
      <c r="L43" s="125" t="s">
        <v>100</v>
      </c>
    </row>
    <row r="44" spans="1:235">
      <c r="A44" s="48"/>
      <c r="B44" s="51" t="s">
        <v>11</v>
      </c>
      <c r="C44" s="63"/>
      <c r="D44" s="60"/>
      <c r="E44" s="54"/>
      <c r="F44" s="31" t="s">
        <v>12</v>
      </c>
      <c r="G44" s="32" t="s">
        <v>13</v>
      </c>
      <c r="H44" s="57" t="s">
        <v>76</v>
      </c>
      <c r="I44" s="58">
        <f>J44</f>
        <v>0.5</v>
      </c>
      <c r="J44" s="58">
        <v>0.5</v>
      </c>
      <c r="K44" s="49">
        <f>I44</f>
        <v>0.5</v>
      </c>
      <c r="L44" s="90" t="s">
        <v>90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row>
    <row r="45" spans="1:235">
      <c r="A45" s="48"/>
      <c r="B45" s="51" t="s">
        <v>10</v>
      </c>
      <c r="C45" s="52"/>
      <c r="D45" s="60" t="s">
        <v>81</v>
      </c>
      <c r="E45" s="54" t="s">
        <v>8</v>
      </c>
      <c r="F45" s="55" t="s">
        <v>9</v>
      </c>
      <c r="G45" s="32"/>
      <c r="H45" s="57" t="s">
        <v>31</v>
      </c>
      <c r="I45" s="58">
        <f>J45-J44</f>
        <v>0.5</v>
      </c>
      <c r="J45" s="58">
        <v>1</v>
      </c>
      <c r="K45" s="49">
        <f t="shared" si="6"/>
        <v>1</v>
      </c>
      <c r="L45" s="61"/>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row>
    <row r="46" spans="1:235">
      <c r="A46" s="48"/>
      <c r="B46" s="51" t="s">
        <v>15</v>
      </c>
      <c r="C46" s="63"/>
      <c r="D46" s="53"/>
      <c r="E46" s="54" t="s">
        <v>8</v>
      </c>
      <c r="F46" s="55" t="s">
        <v>9</v>
      </c>
      <c r="G46" s="56"/>
      <c r="H46" s="57" t="s">
        <v>27</v>
      </c>
      <c r="I46" s="58">
        <f>J46-J45</f>
        <v>0.10000000000000009</v>
      </c>
      <c r="J46" s="58">
        <v>1.1000000000000001</v>
      </c>
      <c r="K46" s="49">
        <f t="shared" si="6"/>
        <v>1.1000000000000001</v>
      </c>
      <c r="L46" s="61"/>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row>
    <row r="47" spans="1:235">
      <c r="A47" s="39"/>
      <c r="B47" s="100"/>
      <c r="C47" s="101"/>
      <c r="D47" s="102" t="s">
        <v>82</v>
      </c>
      <c r="E47" s="103"/>
      <c r="F47" s="104"/>
      <c r="G47" s="105"/>
      <c r="H47" s="45"/>
      <c r="I47" s="46"/>
      <c r="J47" s="46"/>
      <c r="K47" s="46"/>
      <c r="L47" s="5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row>
    <row r="48" spans="1:235">
      <c r="A48" s="5"/>
      <c r="B48" s="3"/>
      <c r="C48" s="5"/>
      <c r="D48" s="5"/>
      <c r="E48" s="5"/>
      <c r="F48" s="5"/>
      <c r="G48" s="5"/>
      <c r="H48" s="5"/>
      <c r="I48" s="5"/>
      <c r="J48" s="5"/>
      <c r="K48" s="5"/>
      <c r="L48" s="5"/>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row>
    <row r="49" spans="1:235">
      <c r="B49" s="24" t="s">
        <v>23</v>
      </c>
      <c r="C49" s="25"/>
      <c r="D49" s="25"/>
      <c r="E49" s="25"/>
      <c r="F49" s="25"/>
      <c r="G49" s="25"/>
      <c r="H49" s="25"/>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row>
    <row r="50" spans="1:235">
      <c r="B50" s="23" t="s">
        <v>83</v>
      </c>
      <c r="C50" s="25"/>
      <c r="D50" s="25"/>
      <c r="E50" s="25"/>
      <c r="F50" s="25"/>
      <c r="G50" s="25"/>
      <c r="H50" s="25"/>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row>
    <row r="51" spans="1:235">
      <c r="B51" s="23" t="s">
        <v>105</v>
      </c>
      <c r="C51" s="25"/>
      <c r="D51" s="25"/>
      <c r="E51" s="25"/>
      <c r="F51" s="25"/>
      <c r="G51" s="25"/>
      <c r="H51" s="25"/>
      <c r="M51" s="29"/>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row>
    <row r="52" spans="1:235">
      <c r="B52" s="95" t="s">
        <v>104</v>
      </c>
      <c r="C52" s="25"/>
      <c r="D52" s="25"/>
      <c r="E52" s="25"/>
      <c r="F52" s="25"/>
      <c r="G52" s="25"/>
      <c r="H52" s="25"/>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row>
    <row r="53" spans="1:235">
      <c r="B53" s="23"/>
      <c r="C53" s="25"/>
      <c r="D53" s="25"/>
      <c r="E53" s="25"/>
      <c r="F53" s="25"/>
      <c r="G53" s="25"/>
      <c r="H53" s="25"/>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row>
    <row r="54" spans="1:235">
      <c r="B54" s="24" t="s">
        <v>24</v>
      </c>
      <c r="C54" s="25"/>
      <c r="D54" s="25"/>
      <c r="E54" s="25"/>
      <c r="F54" s="25"/>
      <c r="G54" s="25"/>
      <c r="H54" s="25"/>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row>
    <row r="55" spans="1:235">
      <c r="A55" s="5"/>
      <c r="B55" s="94" t="s">
        <v>16</v>
      </c>
      <c r="C55" s="5"/>
      <c r="D55" s="5"/>
      <c r="E55" s="5"/>
      <c r="F55" s="5"/>
      <c r="G55" s="5"/>
      <c r="H55" s="5"/>
      <c r="I55" s="5"/>
      <c r="J55" s="5"/>
      <c r="K55" s="5"/>
      <c r="L55" s="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row>
    <row r="56" spans="1:235">
      <c r="A56" s="5"/>
      <c r="B56" s="94" t="s">
        <v>17</v>
      </c>
      <c r="C56" s="5"/>
      <c r="D56" s="5"/>
      <c r="E56" s="5"/>
      <c r="F56" s="5"/>
      <c r="G56" s="5"/>
      <c r="H56" s="5"/>
      <c r="I56" s="5"/>
      <c r="J56" s="5"/>
      <c r="K56" s="5"/>
      <c r="L56" s="5"/>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row>
    <row r="57" spans="1:235">
      <c r="A57" s="5"/>
      <c r="B57" s="94" t="s">
        <v>18</v>
      </c>
      <c r="C57" s="5"/>
      <c r="D57" s="5"/>
      <c r="E57" s="5"/>
      <c r="F57" s="5"/>
      <c r="G57" s="5"/>
      <c r="H57" s="5"/>
      <c r="I57" s="5"/>
      <c r="J57" s="5"/>
      <c r="K57" s="5"/>
      <c r="L57" s="5"/>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row>
    <row r="58" spans="1:235">
      <c r="A58" s="5"/>
      <c r="B58" s="3"/>
      <c r="C58" s="5"/>
      <c r="D58" s="5"/>
      <c r="E58" s="5"/>
      <c r="F58" s="5"/>
      <c r="G58" s="5"/>
      <c r="H58" s="5"/>
      <c r="I58" s="5"/>
      <c r="J58" s="5"/>
      <c r="K58" s="5"/>
      <c r="L58" s="5"/>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row>
    <row r="59" spans="1:235">
      <c r="A59" s="5"/>
      <c r="B59" s="24" t="s">
        <v>94</v>
      </c>
      <c r="C59" s="5"/>
      <c r="D59" s="5"/>
      <c r="E59" s="5"/>
      <c r="F59" s="5"/>
      <c r="G59" s="5"/>
      <c r="H59" s="5"/>
      <c r="I59" s="5"/>
      <c r="J59" s="5"/>
      <c r="K59" s="5"/>
      <c r="L59" s="5"/>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row>
    <row r="60" spans="1:235">
      <c r="A60" s="5"/>
      <c r="B60" s="24"/>
      <c r="C60" s="5"/>
      <c r="D60" s="5"/>
      <c r="E60" s="5"/>
      <c r="F60" s="5"/>
      <c r="G60" s="5"/>
      <c r="H60" s="5"/>
      <c r="I60" s="5"/>
      <c r="J60" s="5"/>
      <c r="K60" s="5"/>
      <c r="L60" s="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row>
    <row r="61" spans="1:235">
      <c r="A61" s="5"/>
      <c r="B61" s="5"/>
      <c r="C61" s="5"/>
      <c r="D61" s="5"/>
      <c r="E61" s="5"/>
      <c r="F61" s="5"/>
      <c r="G61" s="5"/>
      <c r="H61" s="5"/>
      <c r="I61" s="5"/>
      <c r="J61" s="5"/>
      <c r="K61" s="5"/>
      <c r="L61" s="5"/>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row>
    <row r="62" spans="1:235">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row>
    <row r="63" spans="1:235">
      <c r="D63" s="30"/>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row>
    <row r="64" spans="1:235">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row>
    <row r="65" spans="13:23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row>
    <row r="66" spans="13:235">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row>
    <row r="67" spans="13:235">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row>
    <row r="68" spans="13:235">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row>
    <row r="69" spans="13:235">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row>
    <row r="70" spans="13:235">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row>
    <row r="71" spans="13:235">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row>
    <row r="72" spans="13:235">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row>
    <row r="73" spans="13:235">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row>
    <row r="74" spans="13:235">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row>
    <row r="75" spans="13:23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row>
    <row r="76" spans="13:235">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row>
    <row r="77" spans="13:235">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row>
    <row r="78" spans="13:235">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row>
    <row r="79" spans="13:235">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row>
    <row r="80" spans="13:235">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row>
    <row r="81" spans="13:235">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row>
    <row r="82" spans="13:235">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row>
    <row r="83" spans="13:235">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row>
    <row r="84" spans="13:235">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row>
    <row r="85" spans="13:23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row>
    <row r="86" spans="13:235">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row>
    <row r="87" spans="13:235">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row>
    <row r="88" spans="13:235">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row>
    <row r="89" spans="13:235">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row>
    <row r="90" spans="13:235">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row>
    <row r="91" spans="13:235">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row>
    <row r="92" spans="13:235">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row>
    <row r="93" spans="13:235">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row>
    <row r="94" spans="13:235">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row>
    <row r="95" spans="13:23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row>
    <row r="96" spans="13:235">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row>
    <row r="97" spans="13:235">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row>
    <row r="98" spans="13:235">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row>
    <row r="99" spans="13:235">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row>
    <row r="100" spans="13:235">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row>
    <row r="101" spans="13:235">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row>
    <row r="102" spans="13:235">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row>
    <row r="103" spans="13:235">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row>
    <row r="104" spans="13:235">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row>
    <row r="105" spans="13:23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row>
    <row r="106" spans="13:235">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row>
    <row r="107" spans="13:235">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row>
    <row r="108" spans="13:235">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row>
    <row r="109" spans="13:235">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row>
    <row r="110" spans="13:235">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row>
    <row r="111" spans="13:235">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row>
    <row r="112" spans="13:235">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row>
    <row r="113" spans="1:235">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row>
    <row r="114" spans="1:235">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row>
    <row r="115" spans="1:23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row>
    <row r="116" spans="1:235">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row>
    <row r="117" spans="1:235">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row>
    <row r="118" spans="1:235" s="96" customFormat="1">
      <c r="A118" s="26"/>
      <c r="B118" s="26"/>
      <c r="C118" s="26"/>
      <c r="D118" s="26"/>
      <c r="E118" s="26"/>
      <c r="F118" s="26"/>
      <c r="G118" s="26"/>
      <c r="H118" s="26"/>
      <c r="I118" s="26"/>
      <c r="J118" s="26"/>
      <c r="K118" s="26"/>
      <c r="L118" s="26"/>
    </row>
    <row r="119" spans="1:235" s="96" customFormat="1">
      <c r="A119" s="26"/>
      <c r="B119" s="26"/>
      <c r="C119" s="26"/>
      <c r="D119" s="26"/>
      <c r="E119" s="26"/>
      <c r="F119" s="26"/>
      <c r="G119" s="26"/>
      <c r="H119" s="26"/>
      <c r="I119" s="26"/>
      <c r="J119" s="26"/>
      <c r="K119" s="26"/>
      <c r="L119" s="26"/>
    </row>
    <row r="120" spans="1:235" s="96" customFormat="1">
      <c r="A120" s="26"/>
      <c r="B120" s="26"/>
      <c r="C120" s="26"/>
      <c r="D120" s="26"/>
      <c r="E120" s="26"/>
      <c r="F120" s="26"/>
      <c r="G120" s="26"/>
      <c r="H120" s="26"/>
      <c r="I120" s="26"/>
      <c r="J120" s="26"/>
      <c r="K120" s="26"/>
      <c r="L120" s="26"/>
    </row>
    <row r="121" spans="1:235" s="96" customFormat="1">
      <c r="A121" s="26"/>
      <c r="B121" s="26"/>
      <c r="C121" s="26"/>
      <c r="D121" s="26"/>
      <c r="E121" s="26"/>
      <c r="F121" s="26"/>
      <c r="G121" s="26"/>
      <c r="H121" s="26"/>
      <c r="I121" s="26"/>
      <c r="J121" s="26"/>
      <c r="K121" s="26"/>
      <c r="L121" s="26"/>
    </row>
    <row r="122" spans="1:235" s="97" customFormat="1">
      <c r="A122" s="26"/>
      <c r="B122" s="26"/>
      <c r="C122" s="26"/>
      <c r="D122" s="26"/>
      <c r="E122" s="26"/>
      <c r="F122" s="26"/>
      <c r="G122" s="26"/>
      <c r="H122" s="26"/>
      <c r="I122" s="26"/>
      <c r="J122" s="26"/>
      <c r="K122" s="26"/>
      <c r="L122" s="26"/>
    </row>
    <row r="123" spans="1:235" s="96" customFormat="1">
      <c r="A123" s="26"/>
      <c r="B123" s="26"/>
      <c r="C123" s="26"/>
      <c r="D123" s="26"/>
      <c r="E123" s="26"/>
      <c r="F123" s="26"/>
      <c r="G123" s="26"/>
      <c r="H123" s="26"/>
      <c r="I123" s="26"/>
      <c r="J123" s="26"/>
      <c r="K123" s="26"/>
      <c r="L123" s="26"/>
    </row>
    <row r="124" spans="1:235">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row>
    <row r="125" spans="1:23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row>
    <row r="126" spans="1:235">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row>
    <row r="127" spans="1:235">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row>
    <row r="128" spans="1:235">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row>
    <row r="129" spans="13:235">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row>
    <row r="130" spans="13:235">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row>
    <row r="131" spans="13:235">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row>
    <row r="132" spans="13:235">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row>
    <row r="133" spans="13:235">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row>
    <row r="137" spans="13:235">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row>
    <row r="138" spans="13:235">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row>
    <row r="139" spans="13:235">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row>
    <row r="140" spans="13:235">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row>
    <row r="141" spans="13:235">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row>
    <row r="142" spans="13:235">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row>
    <row r="143" spans="13:235">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row>
    <row r="144" spans="13:235">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row>
    <row r="145" spans="13:23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row>
  </sheetData>
  <phoneticPr fontId="8"/>
  <conditionalFormatting sqref="L5:L11 L14:L17 L19:L47">
    <cfRule type="cellIs" dxfId="2" priority="5" stopIfTrue="1" operator="lessThan">
      <formula>0</formula>
    </cfRule>
  </conditionalFormatting>
  <conditionalFormatting sqref="L12">
    <cfRule type="cellIs" dxfId="1" priority="2" stopIfTrue="1" operator="lessThan">
      <formula>0</formula>
    </cfRule>
  </conditionalFormatting>
  <conditionalFormatting sqref="L18">
    <cfRule type="cellIs" dxfId="0" priority="1" stopIfTrue="1" operator="lessThan">
      <formula>0</formula>
    </cfRule>
  </conditionalFormatting>
  <pageMargins left="0.14000000000000001" right="0.13" top="0.12" bottom="0.2" header="0.12" footer="0.2"/>
  <pageSetup paperSize="9" scale="72"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7"/>
  <sheetViews>
    <sheetView showGridLines="0" workbookViewId="0">
      <selection activeCell="D6" sqref="D6"/>
    </sheetView>
  </sheetViews>
  <sheetFormatPr defaultColWidth="8.81640625" defaultRowHeight="13.25" customHeight="1"/>
  <cols>
    <col min="1" max="1" width="8.81640625" style="26" customWidth="1"/>
    <col min="2" max="2" width="11.81640625" style="26" customWidth="1"/>
    <col min="3" max="3" width="10" style="26" customWidth="1"/>
    <col min="4" max="4" width="56" style="28" customWidth="1"/>
    <col min="5" max="255" width="8.81640625" style="26" customWidth="1"/>
  </cols>
  <sheetData>
    <row r="1" spans="1:4" ht="13">
      <c r="A1" s="69" t="s">
        <v>19</v>
      </c>
      <c r="B1" s="69" t="s">
        <v>20</v>
      </c>
      <c r="C1" s="69" t="s">
        <v>21</v>
      </c>
      <c r="D1" s="70" t="s">
        <v>22</v>
      </c>
    </row>
    <row r="2" spans="1:4" ht="13">
      <c r="A2" s="78" t="s">
        <v>97</v>
      </c>
      <c r="B2" s="72">
        <v>43909</v>
      </c>
      <c r="C2" s="78" t="s">
        <v>98</v>
      </c>
      <c r="D2" s="73" t="s">
        <v>99</v>
      </c>
    </row>
    <row r="3" spans="1:4" ht="13">
      <c r="A3" s="78" t="s">
        <v>106</v>
      </c>
      <c r="B3" s="72">
        <v>43910</v>
      </c>
      <c r="C3" s="78" t="s">
        <v>107</v>
      </c>
      <c r="D3" s="73" t="s">
        <v>109</v>
      </c>
    </row>
    <row r="4" spans="1:4" ht="13">
      <c r="A4" s="71"/>
      <c r="B4" s="72"/>
      <c r="C4" s="71"/>
      <c r="D4" s="74" t="s">
        <v>108</v>
      </c>
    </row>
    <row r="5" spans="1:4" ht="13">
      <c r="A5" s="71"/>
      <c r="B5" s="72"/>
      <c r="C5" s="71"/>
      <c r="D5" s="74" t="s">
        <v>110</v>
      </c>
    </row>
    <row r="6" spans="1:4" ht="13">
      <c r="A6" s="75"/>
      <c r="B6" s="76"/>
      <c r="C6" s="76"/>
      <c r="D6" s="81" t="s">
        <v>111</v>
      </c>
    </row>
    <row r="7" spans="1:4" ht="13">
      <c r="A7" s="71"/>
      <c r="B7" s="72"/>
      <c r="C7" s="78"/>
      <c r="D7" s="73"/>
    </row>
    <row r="8" spans="1:4" ht="13">
      <c r="A8" s="78"/>
      <c r="B8" s="72"/>
      <c r="C8" s="78"/>
      <c r="D8" s="79"/>
    </row>
    <row r="9" spans="1:4" ht="13">
      <c r="A9" s="71"/>
      <c r="B9" s="72"/>
      <c r="C9" s="71"/>
      <c r="D9" s="80"/>
    </row>
    <row r="10" spans="1:4" ht="13">
      <c r="A10" s="76"/>
      <c r="B10" s="76"/>
      <c r="C10" s="76"/>
      <c r="D10" s="81"/>
    </row>
    <row r="11" spans="1:4" ht="13">
      <c r="A11" s="75"/>
      <c r="B11" s="68"/>
      <c r="C11" s="75"/>
      <c r="D11" s="81"/>
    </row>
    <row r="12" spans="1:4" ht="13">
      <c r="A12" s="76"/>
      <c r="B12" s="76"/>
      <c r="C12" s="76"/>
      <c r="D12" s="81"/>
    </row>
    <row r="13" spans="1:4" ht="13">
      <c r="A13" s="76"/>
      <c r="B13" s="76"/>
      <c r="C13" s="76"/>
      <c r="D13" s="81"/>
    </row>
    <row r="14" spans="1:4" ht="13">
      <c r="A14" s="76"/>
      <c r="B14" s="76"/>
      <c r="C14" s="76"/>
      <c r="D14" s="81"/>
    </row>
    <row r="15" spans="1:4" ht="13">
      <c r="A15" s="75"/>
      <c r="B15" s="68"/>
      <c r="C15" s="75"/>
      <c r="D15" s="81"/>
    </row>
    <row r="16" spans="1:4" ht="13">
      <c r="A16" s="75"/>
      <c r="B16" s="68"/>
      <c r="C16" s="75"/>
      <c r="D16" s="81"/>
    </row>
    <row r="17" spans="1:255" ht="13">
      <c r="A17" s="75"/>
      <c r="B17" s="82"/>
      <c r="C17" s="75"/>
      <c r="D17" s="81"/>
    </row>
    <row r="18" spans="1:255" ht="13">
      <c r="A18" s="75"/>
      <c r="B18" s="82"/>
      <c r="C18" s="75"/>
      <c r="D18" s="81"/>
    </row>
    <row r="19" spans="1:255" ht="13">
      <c r="A19" s="75"/>
      <c r="B19" s="82"/>
      <c r="C19" s="76"/>
      <c r="D19" s="77"/>
    </row>
    <row r="20" spans="1:255" s="87" customFormat="1" ht="16.5">
      <c r="A20" s="83"/>
      <c r="B20" s="84"/>
      <c r="C20" s="84"/>
      <c r="D20" s="85"/>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c r="IT20" s="86"/>
      <c r="IU20" s="86"/>
    </row>
    <row r="21" spans="1:255" s="87" customFormat="1" ht="16.5">
      <c r="A21" s="91"/>
      <c r="B21" s="92"/>
      <c r="C21" s="91"/>
      <c r="D21" s="93"/>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c r="IT21" s="86"/>
      <c r="IU21" s="86"/>
    </row>
    <row r="22" spans="1:255" s="87" customFormat="1" ht="16.5">
      <c r="A22" s="91"/>
      <c r="B22" s="92"/>
      <c r="C22" s="91"/>
      <c r="D22" s="93"/>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c r="IU22" s="86"/>
    </row>
    <row r="23" spans="1:255" s="87" customFormat="1" ht="16.5">
      <c r="A23" s="91"/>
      <c r="B23" s="92"/>
      <c r="C23" s="91"/>
      <c r="D23" s="93"/>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c r="IU23" s="86"/>
    </row>
    <row r="24" spans="1:255" s="87" customFormat="1" ht="16.5">
      <c r="A24" s="91"/>
      <c r="B24" s="92"/>
      <c r="C24" s="91"/>
      <c r="D24" s="93"/>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c r="IR24" s="86"/>
      <c r="IS24" s="86"/>
      <c r="IT24" s="86"/>
      <c r="IU24" s="86"/>
    </row>
    <row r="25" spans="1:255" s="87" customFormat="1" ht="16.5">
      <c r="A25" s="91"/>
      <c r="B25" s="92"/>
      <c r="C25" s="91"/>
      <c r="D25" s="93"/>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c r="IR25" s="86"/>
      <c r="IS25" s="86"/>
      <c r="IT25" s="86"/>
      <c r="IU25" s="86"/>
    </row>
    <row r="26" spans="1:255" s="87" customFormat="1" ht="16.5">
      <c r="A26" s="91"/>
      <c r="B26" s="92"/>
      <c r="C26" s="91"/>
      <c r="D26" s="93"/>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c r="IU26" s="86"/>
    </row>
    <row r="27" spans="1:255" s="87" customFormat="1" ht="16.5">
      <c r="A27" s="83"/>
      <c r="B27" s="84"/>
      <c r="C27" s="84"/>
      <c r="D27" s="85"/>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row>
    <row r="28" spans="1:255" s="87" customFormat="1" ht="16.5">
      <c r="A28" s="91"/>
      <c r="B28" s="92"/>
      <c r="C28" s="91"/>
      <c r="D28" s="93"/>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c r="IT28" s="86"/>
      <c r="IU28" s="86"/>
    </row>
    <row r="29" spans="1:255" s="87" customFormat="1" ht="16.5">
      <c r="A29" s="91"/>
      <c r="B29" s="92"/>
      <c r="C29" s="91"/>
      <c r="D29" s="93"/>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c r="IU29" s="86"/>
    </row>
    <row r="30" spans="1:255" s="87" customFormat="1" ht="16.5">
      <c r="A30" s="91"/>
      <c r="B30" s="92"/>
      <c r="C30" s="91"/>
      <c r="D30" s="85"/>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row>
    <row r="31" spans="1:255" s="87" customFormat="1" ht="16.5">
      <c r="A31" s="91"/>
      <c r="B31" s="92"/>
      <c r="C31" s="91"/>
      <c r="D31" s="85"/>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row>
    <row r="32" spans="1:255" s="87" customFormat="1" ht="16.5">
      <c r="A32" s="91"/>
      <c r="B32" s="92"/>
      <c r="C32" s="91"/>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row>
    <row r="33" spans="1:255" s="87" customFormat="1" ht="16.5">
      <c r="A33" s="91"/>
      <c r="B33" s="92"/>
      <c r="C33" s="91"/>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row>
    <row r="34" spans="1:255" s="87" customFormat="1" ht="16.5">
      <c r="A34" s="91"/>
      <c r="B34" s="92"/>
      <c r="C34" s="91"/>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c r="IU34" s="86"/>
    </row>
    <row r="35" spans="1:255" s="87" customFormat="1" ht="16.5">
      <c r="A35" s="91"/>
      <c r="B35" s="92"/>
      <c r="C35" s="91"/>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c r="IU35" s="86"/>
    </row>
    <row r="36" spans="1:255" s="87" customFormat="1" ht="16.5">
      <c r="A36" s="91"/>
      <c r="B36" s="92"/>
      <c r="C36" s="91"/>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row>
    <row r="37" spans="1:255" s="87" customFormat="1" ht="16.5">
      <c r="A37" s="88"/>
      <c r="B37" s="89"/>
      <c r="C37" s="88"/>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row>
  </sheetData>
  <phoneticPr fontId="8"/>
  <pageMargins left="0.7" right="0.7" top="0.75" bottom="0.75" header="0.3" footer="0.3"/>
  <pageSetup orientation="landscape" r:id="rId1"/>
  <headerFooter>
    <oddFooter>&amp;C&amp;"ヒラギノ角ゴ ProN W3,Regular"&amp;12&amp;K000000&amp;P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BF96B69F4B5704587745FA3EB0A14D1" ma:contentTypeVersion="6" ma:contentTypeDescription="新しいドキュメントを作成します。" ma:contentTypeScope="" ma:versionID="a77cde0a6ef4385e696ca1cba2c80d19">
  <xsd:schema xmlns:xsd="http://www.w3.org/2001/XMLSchema" xmlns:xs="http://www.w3.org/2001/XMLSchema" xmlns:p="http://schemas.microsoft.com/office/2006/metadata/properties" xmlns:ns2="164651b5-9e3d-4919-9ad2-90a0757a9d00" targetNamespace="http://schemas.microsoft.com/office/2006/metadata/properties" ma:root="true" ma:fieldsID="b6e00595445bfee09beeb868180a028e" ns2:_="">
    <xsd:import namespace="164651b5-9e3d-4919-9ad2-90a0757a9d0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4651b5-9e3d-4919-9ad2-90a0757a9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D57135-E1EF-4956-B67F-965E93EC8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4651b5-9e3d-4919-9ad2-90a0757a9d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146D43-184D-4321-9C81-A6995B92DEC4}">
  <ds:schemaRefs>
    <ds:schemaRef ds:uri="http://schemas.microsoft.com/sharepoint/v3/contenttype/forms"/>
  </ds:schemaRefs>
</ds:datastoreItem>
</file>

<file path=customXml/itemProps3.xml><?xml version="1.0" encoding="utf-8"?>
<ds:datastoreItem xmlns:ds="http://schemas.openxmlformats.org/officeDocument/2006/customXml" ds:itemID="{2F861932-FC86-411E-AAAD-B1A9A68C55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64651b5-9e3d-4919-9ad2-90a0757a9d0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2024津軽200</vt:lpstr>
      <vt:lpstr>改版履歴</vt:lpstr>
      <vt:lpstr>'2024津軽200'!Print_Area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Itsuro Ideta</dc:creator>
  <cp:keywords/>
  <dc:description/>
  <cp:lastModifiedBy>若狹　一洋</cp:lastModifiedBy>
  <cp:revision/>
  <cp:lastPrinted>2024-03-21T05:19:21Z</cp:lastPrinted>
  <dcterms:created xsi:type="dcterms:W3CDTF">2019-03-17T03:48:28Z</dcterms:created>
  <dcterms:modified xsi:type="dcterms:W3CDTF">2024-03-21T05:19:36Z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0x0101002BF96B69F4B5704587745FA3EB0A14D1</vt:lpwstr>
  </property>
  <property fmtid="{D5CDD505-2E9C-101B-9397-08002B2CF9AE}" pid="3" name="AuthorIds_UIVersion_1024">
    <vt:lpwstr>41</vt:lpwstr>
  </property>
</Properties>
</file>