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er\Documents\"/>
    </mc:Choice>
  </mc:AlternateContent>
  <xr:revisionPtr revIDLastSave="0" documentId="13_ncr:1_{A1DBAE98-5699-4BB5-99BB-A3D99AC8A0F9}" xr6:coauthVersionLast="47" xr6:coauthVersionMax="47" xr10:uidLastSave="{00000000-0000-0000-0000-000000000000}"/>
  <bookViews>
    <workbookView xWindow="-108" yWindow="-108" windowWidth="23256" windowHeight="12456" xr2:uid="{00000000-000D-0000-FFFF-FFFF00000000}"/>
  </bookViews>
  <sheets>
    <sheet name="キューシート" sheetId="1" r:id="rId1"/>
  </sheets>
  <definedNames>
    <definedName name="_xlnm.Print_Area" localSheetId="0">キューシート!$A$1:$H$190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 i="1" l="1"/>
  <c r="F141" i="1"/>
  <c r="A141" i="1"/>
  <c r="G68" i="1" l="1"/>
  <c r="G69" i="1" s="1"/>
  <c r="E58" i="1"/>
  <c r="E94" i="1"/>
  <c r="G79" i="1" l="1"/>
  <c r="G80" i="1" s="1"/>
  <c r="G81" i="1" s="1"/>
  <c r="A18" i="1"/>
  <c r="G36" i="1" l="1"/>
  <c r="F6" i="1"/>
  <c r="F7" i="1" s="1"/>
  <c r="F8" i="1" s="1"/>
  <c r="F9" i="1" s="1"/>
  <c r="F10" i="1" s="1"/>
  <c r="F11" i="1" s="1"/>
  <c r="F12" i="1" s="1"/>
  <c r="F13" i="1" s="1"/>
  <c r="F14" i="1" s="1"/>
  <c r="F15" i="1" s="1"/>
  <c r="F16" i="1" s="1"/>
  <c r="F17" i="1" s="1"/>
  <c r="F18" i="1" s="1"/>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F19" i="1"/>
  <c r="F20" i="1" s="1"/>
  <c r="F21" i="1" s="1"/>
  <c r="F22" i="1" s="1"/>
  <c r="F23" i="1" s="1"/>
  <c r="F24" i="1" s="1"/>
  <c r="F25" i="1" s="1"/>
  <c r="F26" i="1" s="1"/>
  <c r="F27" i="1" s="1"/>
  <c r="F28" i="1" s="1"/>
  <c r="F29" i="1" s="1"/>
  <c r="F30" i="1" s="1"/>
  <c r="F31" i="1" s="1"/>
  <c r="F32" i="1" s="1"/>
  <c r="F33" i="1" s="1"/>
  <c r="F34" i="1" s="1"/>
  <c r="I34" i="1" s="1"/>
  <c r="A69" i="1" l="1"/>
  <c r="A70" i="1" s="1"/>
  <c r="A71" i="1" s="1"/>
  <c r="A72" i="1" s="1"/>
  <c r="A73" i="1" s="1"/>
  <c r="A74" i="1" s="1"/>
  <c r="A75" i="1" s="1"/>
  <c r="G104" i="1"/>
  <c r="G105" i="1" s="1"/>
  <c r="G106" i="1" s="1"/>
  <c r="G107" i="1" s="1"/>
  <c r="G108" i="1" s="1"/>
  <c r="G109" i="1" s="1"/>
  <c r="G110" i="1" s="1"/>
  <c r="G111" i="1" s="1"/>
  <c r="G112" i="1" s="1"/>
  <c r="G113" i="1" s="1"/>
  <c r="G114" i="1" s="1"/>
  <c r="G115" i="1" s="1"/>
  <c r="G116" i="1" s="1"/>
  <c r="G117" i="1" s="1"/>
  <c r="G118" i="1" s="1"/>
  <c r="G119" i="1" s="1"/>
  <c r="G120" i="1" s="1"/>
  <c r="G121" i="1" s="1"/>
  <c r="G122" i="1" s="1"/>
  <c r="G98" i="1"/>
  <c r="G99" i="1" s="1"/>
  <c r="G100" i="1" s="1"/>
  <c r="G101" i="1" s="1"/>
  <c r="G102" i="1" s="1"/>
  <c r="G82" i="1"/>
  <c r="G83" i="1" s="1"/>
  <c r="G84" i="1" s="1"/>
  <c r="G85" i="1" s="1"/>
  <c r="G86" i="1" s="1"/>
  <c r="G87" i="1" s="1"/>
  <c r="G88" i="1" s="1"/>
  <c r="G89" i="1" s="1"/>
  <c r="G90" i="1" s="1"/>
  <c r="G91" i="1" s="1"/>
  <c r="G92" i="1" s="1"/>
  <c r="G70" i="1"/>
  <c r="G71" i="1" s="1"/>
  <c r="G72" i="1" s="1"/>
  <c r="G73" i="1" s="1"/>
  <c r="G74" i="1" s="1"/>
  <c r="G75" i="1" s="1"/>
  <c r="G76" i="1" s="1"/>
  <c r="G52" i="1"/>
  <c r="G53" i="1" s="1"/>
  <c r="G54" i="1" s="1"/>
  <c r="G55" i="1" s="1"/>
  <c r="G56" i="1" s="1"/>
  <c r="G57" i="1" s="1"/>
  <c r="G58" i="1" s="1"/>
  <c r="G59" i="1" s="1"/>
  <c r="G60" i="1" s="1"/>
  <c r="G61" i="1" s="1"/>
  <c r="G62" i="1" s="1"/>
  <c r="G63" i="1" s="1"/>
  <c r="G64" i="1" s="1"/>
  <c r="G65" i="1" s="1"/>
  <c r="G66" i="1" s="1"/>
  <c r="G37" i="1"/>
  <c r="G38" i="1" s="1"/>
  <c r="G39" i="1" s="1"/>
  <c r="G40" i="1" s="1"/>
  <c r="G41" i="1" s="1"/>
  <c r="G42" i="1" s="1"/>
  <c r="G43" i="1" s="1"/>
  <c r="G44" i="1" s="1"/>
  <c r="G45" i="1" s="1"/>
  <c r="G46" i="1" s="1"/>
  <c r="G47" i="1" s="1"/>
  <c r="G48" i="1" s="1"/>
  <c r="G49" i="1" s="1"/>
  <c r="G50" i="1" s="1"/>
  <c r="F35" i="1"/>
  <c r="F36" i="1" s="1"/>
  <c r="F37" i="1" s="1"/>
  <c r="F38" i="1" s="1"/>
  <c r="F39" i="1" s="1"/>
  <c r="F40" i="1" s="1"/>
  <c r="F41" i="1" s="1"/>
  <c r="F42" i="1" s="1"/>
  <c r="F43" i="1" s="1"/>
  <c r="F44" i="1" s="1"/>
  <c r="F45" i="1" s="1"/>
  <c r="F46" i="1" s="1"/>
  <c r="F47" i="1" s="1"/>
  <c r="F48" i="1" s="1"/>
  <c r="F49" i="1" s="1"/>
  <c r="F50" i="1" s="1"/>
  <c r="F51" i="1" s="1"/>
  <c r="G7" i="1"/>
  <c r="G8" i="1" s="1"/>
  <c r="G9" i="1" s="1"/>
  <c r="G10" i="1" s="1"/>
  <c r="G11" i="1" s="1"/>
  <c r="G12" i="1" s="1"/>
  <c r="G13" i="1" s="1"/>
  <c r="G14" i="1" s="1"/>
  <c r="G15" i="1" s="1"/>
  <c r="G16" i="1" s="1"/>
  <c r="G17" i="1" s="1"/>
  <c r="G18" i="1" s="1"/>
  <c r="G125" i="1" l="1"/>
  <c r="G126" i="1" s="1"/>
  <c r="G127" i="1" s="1"/>
  <c r="G128" i="1" s="1"/>
  <c r="G129" i="1" s="1"/>
  <c r="G130" i="1" s="1"/>
  <c r="G131" i="1" s="1"/>
  <c r="G132" i="1" s="1"/>
  <c r="G133" i="1" s="1"/>
  <c r="G134" i="1" s="1"/>
  <c r="G135" i="1" s="1"/>
  <c r="A76" i="1"/>
  <c r="A77" i="1" s="1"/>
  <c r="A78" i="1" s="1"/>
  <c r="A79" i="1" s="1"/>
  <c r="A80" i="1" s="1"/>
  <c r="G93" i="1"/>
  <c r="G94" i="1" s="1"/>
  <c r="G95" i="1" s="1"/>
  <c r="G96" i="1" s="1"/>
  <c r="G77" i="1"/>
  <c r="G78" i="1" s="1"/>
  <c r="G19" i="1"/>
  <c r="G20" i="1" s="1"/>
  <c r="G21" i="1" s="1"/>
  <c r="G22" i="1" s="1"/>
  <c r="G23" i="1" s="1"/>
  <c r="G24" i="1" s="1"/>
  <c r="G25" i="1" s="1"/>
  <c r="G26" i="1" s="1"/>
  <c r="G27" i="1" s="1"/>
  <c r="G28" i="1" s="1"/>
  <c r="G29" i="1" s="1"/>
  <c r="G30" i="1" s="1"/>
  <c r="G31" i="1" s="1"/>
  <c r="G32" i="1" s="1"/>
  <c r="G33" i="1" s="1"/>
  <c r="G34" i="1" s="1"/>
  <c r="F52" i="1"/>
  <c r="F53" i="1" s="1"/>
  <c r="F54" i="1" s="1"/>
  <c r="F55" i="1" s="1"/>
  <c r="F56" i="1" s="1"/>
  <c r="F57" i="1" s="1"/>
  <c r="F58" i="1" s="1"/>
  <c r="F59" i="1" s="1"/>
  <c r="F60" i="1" s="1"/>
  <c r="F61" i="1" s="1"/>
  <c r="F62" i="1" s="1"/>
  <c r="F63" i="1" s="1"/>
  <c r="F64" i="1" s="1"/>
  <c r="F65" i="1" s="1"/>
  <c r="F66" i="1" s="1"/>
  <c r="I50" i="1"/>
  <c r="G136" i="1" l="1"/>
  <c r="G137" i="1" s="1"/>
  <c r="G138" i="1" s="1"/>
  <c r="G139" i="1" s="1"/>
  <c r="G140" i="1" s="1"/>
  <c r="A81" i="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F67" i="1"/>
  <c r="F68" i="1" s="1"/>
  <c r="F69" i="1" s="1"/>
  <c r="F70" i="1" s="1"/>
  <c r="I66" i="1"/>
  <c r="G141" i="1" l="1"/>
  <c r="G142" i="1" s="1"/>
  <c r="G143" i="1" s="1"/>
  <c r="G144" i="1" s="1"/>
  <c r="G145" i="1" s="1"/>
  <c r="G146" i="1" s="1"/>
  <c r="A125" i="1"/>
  <c r="A126" i="1" s="1"/>
  <c r="A127" i="1" s="1"/>
  <c r="A128" i="1" s="1"/>
  <c r="A129" i="1" s="1"/>
  <c r="A130" i="1" s="1"/>
  <c r="A131" i="1" s="1"/>
  <c r="A132" i="1" s="1"/>
  <c r="A133" i="1" s="1"/>
  <c r="A134" i="1" s="1"/>
  <c r="A135" i="1" s="1"/>
  <c r="F71" i="1"/>
  <c r="F72" i="1" s="1"/>
  <c r="F73" i="1" s="1"/>
  <c r="F74" i="1" s="1"/>
  <c r="F75" i="1" s="1"/>
  <c r="A136" i="1" l="1"/>
  <c r="A137" i="1" s="1"/>
  <c r="A138" i="1" s="1"/>
  <c r="A139" i="1" s="1"/>
  <c r="A140" i="1" s="1"/>
  <c r="A142" i="1" s="1"/>
  <c r="A143" i="1" s="1"/>
  <c r="A144" i="1" s="1"/>
  <c r="A145" i="1" s="1"/>
  <c r="A146" i="1" s="1"/>
  <c r="F76" i="1"/>
  <c r="F77" i="1" s="1"/>
  <c r="F78" i="1" s="1"/>
  <c r="F79" i="1" l="1"/>
  <c r="F80" i="1" s="1"/>
  <c r="I78" i="1"/>
  <c r="F81" i="1" l="1"/>
  <c r="F82" i="1" s="1"/>
  <c r="F83" i="1" s="1"/>
  <c r="F84" i="1" s="1"/>
  <c r="F85" i="1" s="1"/>
  <c r="F86" i="1" s="1"/>
  <c r="F87" i="1" s="1"/>
  <c r="F88" i="1" s="1"/>
  <c r="F89" i="1" s="1"/>
  <c r="F90" i="1" s="1"/>
  <c r="F91" i="1" s="1"/>
  <c r="F92" i="1" s="1"/>
  <c r="F93" i="1" s="1"/>
  <c r="F94" i="1" s="1"/>
  <c r="F95" i="1" s="1"/>
  <c r="F96" i="1" s="1"/>
  <c r="F97" i="1" l="1"/>
  <c r="F98" i="1" s="1"/>
  <c r="F99" i="1" s="1"/>
  <c r="F100" i="1" s="1"/>
  <c r="F101" i="1" s="1"/>
  <c r="F102" i="1" s="1"/>
  <c r="I96" i="1"/>
  <c r="I102" i="1" l="1"/>
  <c r="F103" i="1"/>
  <c r="F104" i="1" s="1"/>
  <c r="F105" i="1" s="1"/>
  <c r="F106" i="1" s="1"/>
  <c r="F107" i="1" s="1"/>
  <c r="F108" i="1" s="1"/>
  <c r="F109" i="1" s="1"/>
  <c r="F110" i="1" s="1"/>
  <c r="F111" i="1" s="1"/>
  <c r="F112" i="1" s="1"/>
  <c r="F113" i="1" s="1"/>
  <c r="F114" i="1" s="1"/>
  <c r="F115" i="1" s="1"/>
  <c r="F116" i="1" s="1"/>
  <c r="F117" i="1" s="1"/>
  <c r="F118" i="1" s="1"/>
  <c r="F119" i="1" s="1"/>
  <c r="F120" i="1" s="1"/>
  <c r="F121" i="1" s="1"/>
  <c r="F122" i="1" s="1"/>
  <c r="I122" i="1" l="1"/>
  <c r="F123" i="1"/>
  <c r="F124" i="1" s="1"/>
  <c r="F125" i="1" l="1"/>
  <c r="F126" i="1" s="1"/>
  <c r="F127" i="1" s="1"/>
  <c r="F128" i="1" s="1"/>
  <c r="F129" i="1" s="1"/>
  <c r="F130" i="1" s="1"/>
  <c r="F131" i="1" s="1"/>
  <c r="F132" i="1" s="1"/>
  <c r="F133" i="1" s="1"/>
  <c r="F134" i="1" s="1"/>
  <c r="F135" i="1" s="1"/>
  <c r="F136" i="1" l="1"/>
  <c r="F137" i="1" s="1"/>
  <c r="F138" i="1" s="1"/>
  <c r="F139" i="1" s="1"/>
  <c r="F140" i="1" s="1"/>
  <c r="F142" i="1" s="1"/>
  <c r="F143" i="1" s="1"/>
  <c r="F144" i="1" s="1"/>
  <c r="F145" i="1" s="1"/>
  <c r="F146" i="1" s="1"/>
  <c r="I146" i="1" s="1"/>
</calcChain>
</file>

<file path=xl/sharedStrings.xml><?xml version="1.0" encoding="utf-8"?>
<sst xmlns="http://schemas.openxmlformats.org/spreadsheetml/2006/main" count="541" uniqueCount="305">
  <si>
    <t>S＝信号、「 」=信号名、十=十字路、T=T字路、Y=Y字路、├=├字路、┤=┤字路、ルートは次の通過点までの道路番号、区間は前の通過点からの距離</t>
  </si>
  <si>
    <t>通過点</t>
  </si>
  <si>
    <t>進路</t>
  </si>
  <si>
    <t>ルート</t>
  </si>
  <si>
    <t>区間</t>
  </si>
  <si>
    <t>合計</t>
  </si>
  <si>
    <t>情報・その他　[ ]行先道標</t>
  </si>
  <si>
    <t>PC間距離</t>
    <rPh sb="2" eb="3">
      <t>アイダ</t>
    </rPh>
    <rPh sb="3" eb="5">
      <t>キョリ</t>
    </rPh>
    <phoneticPr fontId="2"/>
  </si>
  <si>
    <t>住所</t>
    <rPh sb="0" eb="2">
      <t>ジュウショ</t>
    </rPh>
    <phoneticPr fontId="2"/>
  </si>
  <si>
    <t>スタート　二子玉川（兵庫島公園）</t>
  </si>
  <si>
    <t>公園内通路</t>
  </si>
  <si>
    <t>東京都世田谷区玉川３丁目２−1</t>
  </si>
  <si>
    <t>╋</t>
  </si>
  <si>
    <t>左折</t>
  </si>
  <si>
    <t>区道</t>
  </si>
  <si>
    <t>多摩川沿いの一般道、土手を越えてすぐ左折</t>
  </si>
  <si>
    <t>┳　Ｓ</t>
  </si>
  <si>
    <t>市道</t>
  </si>
  <si>
    <t>┳　止まれ</t>
  </si>
  <si>
    <t>和泉多摩川通り</t>
  </si>
  <si>
    <t>╋　「狛江高校」</t>
  </si>
  <si>
    <t>直進</t>
  </si>
  <si>
    <t>世田谷通りを超える、道なり直進</t>
  </si>
  <si>
    <t>╋　「田中橋」</t>
  </si>
  <si>
    <t>T114</t>
  </si>
  <si>
    <t>変則╋　「調布南高校前」</t>
  </si>
  <si>
    <t>左折専用レーン</t>
  </si>
  <si>
    <t>┣　Ｓ　多摩川児童公園</t>
  </si>
  <si>
    <t>右側トイレあり</t>
  </si>
  <si>
    <t>╋　「多摩川原橋」</t>
  </si>
  <si>
    <t>鶴川街道を越える</t>
  </si>
  <si>
    <t>T9</t>
  </si>
  <si>
    <t>道なりに左へ</t>
  </si>
  <si>
    <t>╋　「水防・防災ステーション角」</t>
  </si>
  <si>
    <t>╋　「是政橋北」</t>
  </si>
  <si>
    <t>府中街道を越える</t>
  </si>
  <si>
    <t>┳　「郷土の森入口」</t>
  </si>
  <si>
    <t>╋　「関戸橋北」</t>
  </si>
  <si>
    <t>T18を超える</t>
  </si>
  <si>
    <t>┏　国立折り返し（多摩サイ）前</t>
  </si>
  <si>
    <t>この先［たまリバー50キロ］案内に沿って</t>
  </si>
  <si>
    <t>一通（自転車を除く）へ逆侵入、前方注意</t>
  </si>
  <si>
    <t>┣</t>
  </si>
  <si>
    <t>右折</t>
  </si>
  <si>
    <t>╋　「みのわ通り入口」</t>
  </si>
  <si>
    <t>T256</t>
  </si>
  <si>
    <t>T256を左折。日野橋まで注意！</t>
  </si>
  <si>
    <t>╋　「日野橋」</t>
  </si>
  <si>
    <t>変則5差路、左折レーンあり注意</t>
  </si>
  <si>
    <t>╋　「宮沢」</t>
  </si>
  <si>
    <t>T29</t>
  </si>
  <si>
    <t>宮沢～堂方上、長いアンダーパス走行注意</t>
  </si>
  <si>
    <t>╋　「堂方上」</t>
  </si>
  <si>
    <t>R16</t>
  </si>
  <si>
    <t>東京環状R16・新奥多摩街道T29共用区間</t>
  </si>
  <si>
    <t>╋　「小荷田」</t>
  </si>
  <si>
    <t>新奥多摩街道</t>
  </si>
  <si>
    <t>Ｙ　「鍋ヶ谷戸」</t>
  </si>
  <si>
    <t>┫　Ｓ</t>
  </si>
  <si>
    <t>╋　「小作坂下」</t>
  </si>
  <si>
    <t>T249、市道、T181</t>
  </si>
  <si>
    <t>┳　「藤橋久保」</t>
  </si>
  <si>
    <t>T63</t>
  </si>
  <si>
    <t>╋　「今井馬場崎」</t>
  </si>
  <si>
    <t>T44</t>
  </si>
  <si>
    <t>岩蔵街道</t>
  </si>
  <si>
    <t>東京都青梅市藤橋１－３９６－２</t>
  </si>
  <si>
    <t>Ｙ</t>
  </si>
  <si>
    <t>右折時一旦停止、対向車に注意</t>
  </si>
  <si>
    <t>┳　「岩蔵温泉」</t>
  </si>
  <si>
    <t>T28</t>
  </si>
  <si>
    <t>小曽木街道</t>
  </si>
  <si>
    <t>┣　「下畑」</t>
  </si>
  <si>
    <t>K28</t>
  </si>
  <si>
    <t>この先下ってから新しい道、「図書館西」まで道なり直進</t>
    <rPh sb="2" eb="3">
      <t>サキ</t>
    </rPh>
    <rPh sb="3" eb="4">
      <t>クダ</t>
    </rPh>
    <rPh sb="8" eb="9">
      <t>アタラ</t>
    </rPh>
    <rPh sb="11" eb="12">
      <t>ミチ</t>
    </rPh>
    <rPh sb="14" eb="17">
      <t>トショカン</t>
    </rPh>
    <rPh sb="17" eb="18">
      <t>ニシ</t>
    </rPh>
    <rPh sb="21" eb="22">
      <t>ミチ</t>
    </rPh>
    <rPh sb="24" eb="26">
      <t>チョクシン</t>
    </rPh>
    <phoneticPr fontId="2"/>
  </si>
  <si>
    <t>╋　「図書館西」</t>
  </si>
  <si>
    <t>標識[秩父]</t>
  </si>
  <si>
    <t>┳　「中山（西）」</t>
  </si>
  <si>
    <t>R299</t>
  </si>
  <si>
    <t>そのままバイパスを直進。（古い地図に無い道）</t>
    <rPh sb="9" eb="11">
      <t>チョクシン</t>
    </rPh>
    <rPh sb="13" eb="14">
      <t>フル</t>
    </rPh>
    <rPh sb="15" eb="17">
      <t>チズ</t>
    </rPh>
    <rPh sb="18" eb="19">
      <t>ナ</t>
    </rPh>
    <rPh sb="20" eb="21">
      <t>ミチ</t>
    </rPh>
    <phoneticPr fontId="2"/>
  </si>
  <si>
    <t>╋　「台」</t>
  </si>
  <si>
    <t>┳　「鹿台橋」</t>
  </si>
  <si>
    <t>K15</t>
  </si>
  <si>
    <t>┫　「高麗本郷」</t>
    <phoneticPr fontId="2"/>
  </si>
  <si>
    <t>高麗神社通過</t>
    <rPh sb="0" eb="2">
      <t>コマ</t>
    </rPh>
    <rPh sb="2" eb="4">
      <t>ジンジャ</t>
    </rPh>
    <rPh sb="4" eb="6">
      <t>ツウカ</t>
    </rPh>
    <phoneticPr fontId="2"/>
  </si>
  <si>
    <t>╋　「北平沢運動場」</t>
    <rPh sb="6" eb="9">
      <t>ウンドウジョウ</t>
    </rPh>
    <phoneticPr fontId="2"/>
  </si>
  <si>
    <t>K30</t>
  </si>
  <si>
    <t>新しいバイパスに入る</t>
    <rPh sb="0" eb="1">
      <t>アタラ</t>
    </rPh>
    <rPh sb="8" eb="9">
      <t>ハイ</t>
    </rPh>
    <phoneticPr fontId="2"/>
  </si>
  <si>
    <t>╋　「五明」</t>
  </si>
  <si>
    <t>╋　「青山陸橋（西）」</t>
  </si>
  <si>
    <t>K11</t>
  </si>
  <si>
    <t>╋　「総合グラウンド入口」</t>
  </si>
  <si>
    <t>K184</t>
  </si>
  <si>
    <t>╋　「能増」</t>
  </si>
  <si>
    <t>K296</t>
  </si>
  <si>
    <t>╋　「今市地蔵前」</t>
  </si>
  <si>
    <t>╋　「北柏田」</t>
  </si>
  <si>
    <t>R140</t>
  </si>
  <si>
    <t>埼玉県深谷市荒川１００３</t>
  </si>
  <si>
    <t>K175</t>
  </si>
  <si>
    <t>花園郵便局角　変則五差路</t>
    <rPh sb="0" eb="2">
      <t>ハナゾノ</t>
    </rPh>
    <rPh sb="2" eb="5">
      <t>ユウビンキョク</t>
    </rPh>
    <rPh sb="5" eb="6">
      <t>カド</t>
    </rPh>
    <rPh sb="7" eb="9">
      <t>ヘンソク</t>
    </rPh>
    <rPh sb="9" eb="12">
      <t>ゴサロ</t>
    </rPh>
    <phoneticPr fontId="2"/>
  </si>
  <si>
    <t>┳　Ｓ</t>
    <phoneticPr fontId="2"/>
  </si>
  <si>
    <t>小前田駅前</t>
  </si>
  <si>
    <t>╋　「天神橋」</t>
  </si>
  <si>
    <t>R254</t>
  </si>
  <si>
    <t>右奥セブンイレブン</t>
  </si>
  <si>
    <t>╋　「小林」</t>
  </si>
  <si>
    <t>┳　「上大塚西」</t>
    <phoneticPr fontId="2"/>
  </si>
  <si>
    <t>右折</t>
    <phoneticPr fontId="2"/>
  </si>
  <si>
    <t>K47</t>
    <phoneticPr fontId="2"/>
  </si>
  <si>
    <t>╋　「宇田」</t>
    <rPh sb="3" eb="5">
      <t>ウダ</t>
    </rPh>
    <phoneticPr fontId="2"/>
  </si>
  <si>
    <t>K194</t>
    <phoneticPr fontId="2"/>
  </si>
  <si>
    <t>左折</t>
    <phoneticPr fontId="2"/>
  </si>
  <si>
    <t xml:space="preserve">┣ </t>
    <phoneticPr fontId="2"/>
  </si>
  <si>
    <t>右折</t>
    <phoneticPr fontId="2"/>
  </si>
  <si>
    <t xml:space="preserve">K217 </t>
    <phoneticPr fontId="2"/>
  </si>
  <si>
    <t>左折</t>
    <rPh sb="0" eb="2">
      <t>サセツ</t>
    </rPh>
    <phoneticPr fontId="2"/>
  </si>
  <si>
    <t>K213,K217</t>
    <phoneticPr fontId="2"/>
  </si>
  <si>
    <t>[妙義山、松井田市街]</t>
    <rPh sb="1" eb="3">
      <t>ミョウギ</t>
    </rPh>
    <rPh sb="3" eb="4">
      <t>サン</t>
    </rPh>
    <rPh sb="5" eb="8">
      <t>マツイダ</t>
    </rPh>
    <rPh sb="8" eb="10">
      <t>シガイ</t>
    </rPh>
    <phoneticPr fontId="2"/>
  </si>
  <si>
    <t>┣</t>
    <phoneticPr fontId="2"/>
  </si>
  <si>
    <t xml:space="preserve">K217 </t>
    <phoneticPr fontId="2"/>
  </si>
  <si>
    <t>┳　「人見」</t>
    <rPh sb="3" eb="5">
      <t>ヒトミ</t>
    </rPh>
    <phoneticPr fontId="2"/>
  </si>
  <si>
    <t>K217</t>
    <phoneticPr fontId="2"/>
  </si>
  <si>
    <t>╋　「下町南」</t>
    <rPh sb="3" eb="5">
      <t>シモマチ</t>
    </rPh>
    <rPh sb="5" eb="6">
      <t>ミナミ</t>
    </rPh>
    <phoneticPr fontId="2"/>
  </si>
  <si>
    <t>K217</t>
    <phoneticPr fontId="2"/>
  </si>
  <si>
    <t>┳　「下町」</t>
    <rPh sb="3" eb="5">
      <t>シモマチ</t>
    </rPh>
    <phoneticPr fontId="2"/>
  </si>
  <si>
    <t>K33</t>
    <phoneticPr fontId="2"/>
  </si>
  <si>
    <t>人</t>
    <rPh sb="0" eb="1">
      <t>ヒト</t>
    </rPh>
    <phoneticPr fontId="2"/>
  </si>
  <si>
    <t>直進</t>
    <phoneticPr fontId="2"/>
  </si>
  <si>
    <t>R18</t>
    <phoneticPr fontId="2"/>
  </si>
  <si>
    <t>国道18号に合流、ほぼ直進</t>
    <rPh sb="0" eb="2">
      <t>コクドウ</t>
    </rPh>
    <rPh sb="4" eb="5">
      <t>ゴウ</t>
    </rPh>
    <rPh sb="6" eb="8">
      <t>ゴウリュウ</t>
    </rPh>
    <rPh sb="11" eb="13">
      <t>チョクシン</t>
    </rPh>
    <phoneticPr fontId="2"/>
  </si>
  <si>
    <t>R18</t>
    <phoneticPr fontId="2"/>
  </si>
  <si>
    <t>群馬県安中市松井田町五料５８―４</t>
    <rPh sb="0" eb="3">
      <t>グンマケン</t>
    </rPh>
    <rPh sb="3" eb="6">
      <t>アンナカシ</t>
    </rPh>
    <rPh sb="6" eb="9">
      <t>マツイダ</t>
    </rPh>
    <rPh sb="9" eb="10">
      <t>チョウ</t>
    </rPh>
    <rPh sb="10" eb="12">
      <t>ゴリョウ</t>
    </rPh>
    <phoneticPr fontId="2"/>
  </si>
  <si>
    <t>Y</t>
    <phoneticPr fontId="2"/>
  </si>
  <si>
    <t>[碓氷峠・旧道]へ、碓氷バイパスに入らないこと</t>
    <rPh sb="1" eb="4">
      <t>ウスイトウゲ</t>
    </rPh>
    <rPh sb="5" eb="7">
      <t>キュウドウ</t>
    </rPh>
    <rPh sb="10" eb="12">
      <t>ウスイ</t>
    </rPh>
    <rPh sb="17" eb="18">
      <t>ハイ</t>
    </rPh>
    <phoneticPr fontId="2"/>
  </si>
  <si>
    <t>碓氷峠　標高966m</t>
    <rPh sb="0" eb="3">
      <t>ウスイトウゲ</t>
    </rPh>
    <rPh sb="4" eb="6">
      <t>ヒョウコウ</t>
    </rPh>
    <phoneticPr fontId="2"/>
  </si>
  <si>
    <t>直進</t>
    <phoneticPr fontId="2"/>
  </si>
  <si>
    <t>標高966m</t>
    <rPh sb="0" eb="2">
      <t>ヒョウコウ</t>
    </rPh>
    <phoneticPr fontId="2"/>
  </si>
  <si>
    <t>R141</t>
    <phoneticPr fontId="2"/>
  </si>
  <si>
    <t>[佐久　小諸市街]</t>
    <rPh sb="1" eb="3">
      <t>サク</t>
    </rPh>
    <rPh sb="4" eb="6">
      <t>コモロ</t>
    </rPh>
    <rPh sb="6" eb="8">
      <t>シガイ</t>
    </rPh>
    <phoneticPr fontId="2"/>
  </si>
  <si>
    <t>K40</t>
    <phoneticPr fontId="2"/>
  </si>
  <si>
    <t>右折</t>
    <phoneticPr fontId="2"/>
  </si>
  <si>
    <t>┫</t>
    <phoneticPr fontId="2"/>
  </si>
  <si>
    <t>右折</t>
    <rPh sb="0" eb="1">
      <t>ミギ</t>
    </rPh>
    <rPh sb="1" eb="2">
      <t>セツ</t>
    </rPh>
    <phoneticPr fontId="2"/>
  </si>
  <si>
    <t>Ｙ字になっているが、右方向へ 　[布引観音]</t>
    <rPh sb="1" eb="2">
      <t>ジ</t>
    </rPh>
    <rPh sb="10" eb="11">
      <t>ミギ</t>
    </rPh>
    <rPh sb="11" eb="13">
      <t>ホウコウ</t>
    </rPh>
    <rPh sb="17" eb="19">
      <t>ヌノヒキ</t>
    </rPh>
    <rPh sb="19" eb="21">
      <t>カンノン</t>
    </rPh>
    <phoneticPr fontId="2"/>
  </si>
  <si>
    <t>右折</t>
    <rPh sb="0" eb="2">
      <t>ウセツ</t>
    </rPh>
    <phoneticPr fontId="2"/>
  </si>
  <si>
    <t>K166</t>
    <phoneticPr fontId="2"/>
  </si>
  <si>
    <t>市道</t>
    <phoneticPr fontId="2"/>
  </si>
  <si>
    <t>道なりに直進</t>
    <rPh sb="0" eb="1">
      <t>ミチ</t>
    </rPh>
    <rPh sb="4" eb="6">
      <t>チョクシン</t>
    </rPh>
    <phoneticPr fontId="2"/>
  </si>
  <si>
    <t>┳</t>
    <phoneticPr fontId="2"/>
  </si>
  <si>
    <t>K483</t>
    <phoneticPr fontId="2"/>
  </si>
  <si>
    <t>折り返し</t>
    <rPh sb="0" eb="1">
      <t>オ</t>
    </rPh>
    <rPh sb="2" eb="3">
      <t>カエ</t>
    </rPh>
    <phoneticPr fontId="2"/>
  </si>
  <si>
    <t>┫</t>
  </si>
  <si>
    <t>K483</t>
    <phoneticPr fontId="2"/>
  </si>
  <si>
    <t>市道</t>
    <phoneticPr fontId="2"/>
  </si>
  <si>
    <t>╋　「田中駅前」</t>
    <rPh sb="3" eb="5">
      <t>タナカ</t>
    </rPh>
    <rPh sb="5" eb="7">
      <t>エキマエ</t>
    </rPh>
    <phoneticPr fontId="2"/>
  </si>
  <si>
    <t>╋　「常田南」</t>
    <rPh sb="3" eb="4">
      <t>ツネ</t>
    </rPh>
    <rPh sb="5" eb="6">
      <t>ミナミ</t>
    </rPh>
    <phoneticPr fontId="2"/>
  </si>
  <si>
    <t>「常田南」交差点の先100ｍを左折。回り込んで旧道に入る。※注意　　備考欄（下段）参照。Z字型で折り返し。</t>
    <rPh sb="1" eb="2">
      <t>ツネ</t>
    </rPh>
    <rPh sb="2" eb="3">
      <t>タ</t>
    </rPh>
    <rPh sb="3" eb="4">
      <t>ミナミ</t>
    </rPh>
    <rPh sb="5" eb="8">
      <t>コウサテン</t>
    </rPh>
    <rPh sb="9" eb="10">
      <t>サキ</t>
    </rPh>
    <rPh sb="15" eb="17">
      <t>サセツ</t>
    </rPh>
    <rPh sb="18" eb="19">
      <t>マワ</t>
    </rPh>
    <rPh sb="20" eb="21">
      <t>コ</t>
    </rPh>
    <rPh sb="23" eb="25">
      <t>キュウドウ</t>
    </rPh>
    <rPh sb="26" eb="27">
      <t>ハイ</t>
    </rPh>
    <rPh sb="30" eb="32">
      <t>チュウイ</t>
    </rPh>
    <rPh sb="34" eb="36">
      <t>ビコウ</t>
    </rPh>
    <rPh sb="36" eb="37">
      <t>ラン</t>
    </rPh>
    <rPh sb="38" eb="40">
      <t>カダン</t>
    </rPh>
    <rPh sb="41" eb="43">
      <t>サンショウ</t>
    </rPh>
    <rPh sb="45" eb="47">
      <t>ジガタ</t>
    </rPh>
    <rPh sb="48" eb="49">
      <t>オ</t>
    </rPh>
    <rPh sb="50" eb="51">
      <t>カエ</t>
    </rPh>
    <phoneticPr fontId="2"/>
  </si>
  <si>
    <t>┳</t>
    <phoneticPr fontId="2"/>
  </si>
  <si>
    <t xml:space="preserve">R18 </t>
    <phoneticPr fontId="2"/>
  </si>
  <si>
    <t>左にガソリンスタンド「シェル」　信号無右折注意　R18に合流</t>
    <rPh sb="0" eb="1">
      <t>ヒダリ</t>
    </rPh>
    <rPh sb="16" eb="18">
      <t>シンゴウ</t>
    </rPh>
    <rPh sb="18" eb="19">
      <t>ナシ</t>
    </rPh>
    <rPh sb="19" eb="21">
      <t>ウセツ</t>
    </rPh>
    <rPh sb="21" eb="23">
      <t>チュウイ</t>
    </rPh>
    <rPh sb="28" eb="30">
      <t>ゴウリュウ</t>
    </rPh>
    <phoneticPr fontId="2"/>
  </si>
  <si>
    <t>Y　「四ツ谷東」</t>
    <phoneticPr fontId="2"/>
  </si>
  <si>
    <t>R18</t>
    <phoneticPr fontId="2"/>
  </si>
  <si>
    <t>Y　　　　碓氷バイパスとの分岐</t>
    <rPh sb="13" eb="15">
      <t>ブンキ</t>
    </rPh>
    <phoneticPr fontId="2"/>
  </si>
  <si>
    <t>「高崎、松井田、上信越道」方面へ  後方自動車注意！</t>
    <rPh sb="1" eb="3">
      <t>タカサキ</t>
    </rPh>
    <rPh sb="4" eb="6">
      <t>マツイ</t>
    </rPh>
    <rPh sb="5" eb="7">
      <t>イダ</t>
    </rPh>
    <rPh sb="8" eb="11">
      <t>ジョウシンエツ</t>
    </rPh>
    <rPh sb="11" eb="12">
      <t>ドウ</t>
    </rPh>
    <rPh sb="13" eb="15">
      <t>ホウメン</t>
    </rPh>
    <rPh sb="18" eb="20">
      <t>コウホウ</t>
    </rPh>
    <rPh sb="20" eb="23">
      <t>ジドウシャ</t>
    </rPh>
    <rPh sb="23" eb="25">
      <t>チュウイ</t>
    </rPh>
    <phoneticPr fontId="2"/>
  </si>
  <si>
    <t>入山峠　標高1035m</t>
    <rPh sb="0" eb="2">
      <t>イリヤマ</t>
    </rPh>
    <rPh sb="2" eb="3">
      <t>トウゲ</t>
    </rPh>
    <phoneticPr fontId="2"/>
  </si>
  <si>
    <t>直進</t>
    <phoneticPr fontId="2"/>
  </si>
  <si>
    <t>人</t>
  </si>
  <si>
    <t>碓氷峠旧道との合流、道なりに直進</t>
    <rPh sb="0" eb="2">
      <t>ウスイ</t>
    </rPh>
    <rPh sb="2" eb="3">
      <t>トウゲ</t>
    </rPh>
    <rPh sb="3" eb="5">
      <t>キュウドウ</t>
    </rPh>
    <rPh sb="7" eb="9">
      <t>ゴウリュウ</t>
    </rPh>
    <rPh sb="10" eb="11">
      <t>ミチ</t>
    </rPh>
    <rPh sb="14" eb="16">
      <t>チョクシン</t>
    </rPh>
    <phoneticPr fontId="2"/>
  </si>
  <si>
    <t>╋　「五料」</t>
    <rPh sb="3" eb="4">
      <t>イ</t>
    </rPh>
    <rPh sb="4" eb="5">
      <t>リョウ</t>
    </rPh>
    <phoneticPr fontId="2"/>
  </si>
  <si>
    <t>K5１</t>
    <phoneticPr fontId="2"/>
  </si>
  <si>
    <t>高速高架下、「下仁田、妙義山、上信越道」方向へ</t>
    <rPh sb="0" eb="2">
      <t>コウソク</t>
    </rPh>
    <rPh sb="2" eb="5">
      <t>コウカシタ</t>
    </rPh>
    <rPh sb="7" eb="10">
      <t>シモニタ</t>
    </rPh>
    <rPh sb="11" eb="14">
      <t>ミョウギサン</t>
    </rPh>
    <rPh sb="15" eb="18">
      <t>ジョウシンエツ</t>
    </rPh>
    <rPh sb="18" eb="19">
      <t>ドウ</t>
    </rPh>
    <rPh sb="20" eb="22">
      <t>ホウコウ</t>
    </rPh>
    <phoneticPr fontId="2"/>
  </si>
  <si>
    <t>K51,K213</t>
    <phoneticPr fontId="2"/>
  </si>
  <si>
    <t>変則十字路、５１号へ左折、「下仁田、磯部」方向へ</t>
    <rPh sb="0" eb="2">
      <t>ヘンソク</t>
    </rPh>
    <rPh sb="2" eb="4">
      <t>ジュウジ</t>
    </rPh>
    <rPh sb="4" eb="5">
      <t>ロ</t>
    </rPh>
    <rPh sb="8" eb="9">
      <t>ゴウ</t>
    </rPh>
    <rPh sb="10" eb="12">
      <t>サセツ</t>
    </rPh>
    <rPh sb="14" eb="17">
      <t>シモニタ</t>
    </rPh>
    <rPh sb="18" eb="20">
      <t>イソベ</t>
    </rPh>
    <rPh sb="21" eb="23">
      <t>ホウコウ</t>
    </rPh>
    <phoneticPr fontId="2"/>
  </si>
  <si>
    <t xml:space="preserve">K217 </t>
    <phoneticPr fontId="2"/>
  </si>
  <si>
    <t xml:space="preserve">K48 </t>
    <phoneticPr fontId="2"/>
  </si>
  <si>
    <t>K194</t>
    <phoneticPr fontId="2"/>
  </si>
  <si>
    <t>╋　「宇田」</t>
  </si>
  <si>
    <t>K47</t>
    <phoneticPr fontId="2"/>
  </si>
  <si>
    <t xml:space="preserve">R254 </t>
    <phoneticPr fontId="2"/>
  </si>
  <si>
    <t>直進</t>
    <phoneticPr fontId="2"/>
  </si>
  <si>
    <t xml:space="preserve">R254 </t>
    <phoneticPr fontId="2"/>
  </si>
  <si>
    <t>群馬県富岡市七日市８８１－２</t>
  </si>
  <si>
    <t>┣　「上大塚西」</t>
    <phoneticPr fontId="2"/>
  </si>
  <si>
    <t>┣　Ｓ</t>
    <phoneticPr fontId="2"/>
  </si>
  <si>
    <t>K175</t>
    <phoneticPr fontId="2"/>
  </si>
  <si>
    <t>小前田駅前</t>
    <phoneticPr fontId="2"/>
  </si>
  <si>
    <t>┳</t>
    <phoneticPr fontId="2"/>
  </si>
  <si>
    <t>花園郵便局角。変速五差路。</t>
    <phoneticPr fontId="2"/>
  </si>
  <si>
    <t>R140</t>
    <phoneticPr fontId="2"/>
  </si>
  <si>
    <t>埼玉県深谷市荒川１００３</t>
    <phoneticPr fontId="2"/>
  </si>
  <si>
    <t>K296</t>
    <phoneticPr fontId="2"/>
  </si>
  <si>
    <t>右折</t>
    <rPh sb="0" eb="1">
      <t>ミギ</t>
    </rPh>
    <phoneticPr fontId="2"/>
  </si>
  <si>
    <t>K184</t>
    <phoneticPr fontId="2"/>
  </si>
  <si>
    <t>K11</t>
    <phoneticPr fontId="2"/>
  </si>
  <si>
    <t>K30</t>
    <phoneticPr fontId="2"/>
  </si>
  <si>
    <t>K30</t>
    <phoneticPr fontId="2"/>
  </si>
  <si>
    <t>Ｙ　Ｓ</t>
  </si>
  <si>
    <t>［日高・毛呂山］道なりバイパス方面</t>
  </si>
  <si>
    <t>╋　「越生高校（北）」</t>
  </si>
  <si>
    <t>┣　Ｓ</t>
  </si>
  <si>
    <t>埼玉医科大国際医療センター</t>
  </si>
  <si>
    <t>┫　「山根」</t>
    <rPh sb="4" eb="5">
      <t>ネ</t>
    </rPh>
    <phoneticPr fontId="2"/>
  </si>
  <si>
    <t>新しいバイパス方向へ直進</t>
    <rPh sb="0" eb="1">
      <t>アタラ</t>
    </rPh>
    <rPh sb="7" eb="9">
      <t>ホウコウ</t>
    </rPh>
    <rPh sb="10" eb="12">
      <t>チョクシン</t>
    </rPh>
    <phoneticPr fontId="2"/>
  </si>
  <si>
    <t>┣　「飯能日高消防署」</t>
  </si>
  <si>
    <t>┫　「中山」</t>
  </si>
  <si>
    <t>市道、R299</t>
  </si>
  <si>
    <t>╋　「東町」</t>
  </si>
  <si>
    <t>K70</t>
  </si>
  <si>
    <t>╋　「広小路」</t>
  </si>
  <si>
    <t>K218</t>
  </si>
  <si>
    <t>［瑞穂］</t>
  </si>
  <si>
    <t>╋　「稲荷分署入口」</t>
  </si>
  <si>
    <t>╋　「阿須」</t>
  </si>
  <si>
    <t>╋　「南峰」</t>
  </si>
  <si>
    <t>┳　Ｓ</t>
    <phoneticPr fontId="2"/>
  </si>
  <si>
    <t>T179</t>
  </si>
  <si>
    <t>左側</t>
  </si>
  <si>
    <t>東京都青梅市新町７ー６３ー３</t>
    <phoneticPr fontId="2"/>
  </si>
  <si>
    <t>T181</t>
  </si>
  <si>
    <t>堂方上〜宮沢、長いアンダーパス走行注意</t>
  </si>
  <si>
    <t>T153</t>
  </si>
  <si>
    <t>日野橋〜みのわ通り入口、走行注意</t>
  </si>
  <si>
    <t>一通（自転車を除く）へ逆進入・注意</t>
  </si>
  <si>
    <t>╋　止まれ</t>
  </si>
  <si>
    <t>┓　国立折り返し（多摩サイ）前</t>
  </si>
  <si>
    <t>道なりに左折（多摩サイには入らない）</t>
  </si>
  <si>
    <t>関戸橋手前自然渋滞・走行注意</t>
  </si>
  <si>
    <t>┣　「郷土の森入口」</t>
  </si>
  <si>
    <t>右折注意</t>
  </si>
  <si>
    <t>道なりに右折</t>
  </si>
  <si>
    <t>鶴川街道を超える</t>
  </si>
  <si>
    <t>二段階右折</t>
  </si>
  <si>
    <t>世田谷通りを超える</t>
  </si>
  <si>
    <t>┳　「東和泉三丁目」</t>
  </si>
  <si>
    <t>往路と異なる、右折後すぐ次のS左折（約50m）</t>
  </si>
  <si>
    <t>直進</t>
    <phoneticPr fontId="2"/>
  </si>
  <si>
    <t>京王線下通過は直進</t>
    <rPh sb="0" eb="3">
      <t>ケイオウセン</t>
    </rPh>
    <rPh sb="3" eb="4">
      <t>シタ</t>
    </rPh>
    <rPh sb="4" eb="6">
      <t>ツウカ</t>
    </rPh>
    <rPh sb="7" eb="9">
      <t>チョクシン</t>
    </rPh>
    <phoneticPr fontId="2"/>
  </si>
  <si>
    <t>左折</t>
    <rPh sb="0" eb="2">
      <t>サセツ</t>
    </rPh>
    <phoneticPr fontId="2"/>
  </si>
  <si>
    <t>コントロール7　セブンイレブン青梅日立前店</t>
    <phoneticPr fontId="2"/>
  </si>
  <si>
    <t>2024年 BRM511たまがわ400km海野宿</t>
    <rPh sb="21" eb="23">
      <t>ウミノ</t>
    </rPh>
    <rPh sb="23" eb="24">
      <t>シュク</t>
    </rPh>
    <phoneticPr fontId="2"/>
  </si>
  <si>
    <t>[松井田]　</t>
    <rPh sb="1" eb="4">
      <t>マツイダ</t>
    </rPh>
    <phoneticPr fontId="2"/>
  </si>
  <si>
    <t>R18</t>
    <phoneticPr fontId="2"/>
  </si>
  <si>
    <t>左側</t>
    <rPh sb="0" eb="2">
      <t>ヒダリガワ</t>
    </rPh>
    <phoneticPr fontId="13"/>
  </si>
  <si>
    <t>公園内通路</t>
    <rPh sb="0" eb="3">
      <t>コウエンナイ</t>
    </rPh>
    <rPh sb="3" eb="5">
      <t>ツウロ</t>
    </rPh>
    <phoneticPr fontId="13"/>
  </si>
  <si>
    <t>ゴール　兵庫島公園</t>
  </si>
  <si>
    <t>長野県上田市岩下字岩谷堂１７７‐５</t>
    <phoneticPr fontId="2"/>
  </si>
  <si>
    <t>06:00～06:30</t>
    <phoneticPr fontId="2"/>
  </si>
  <si>
    <r>
      <rPr>
        <sz val="12"/>
        <color theme="1"/>
        <rFont val="Microsoft JhengHei"/>
        <family val="3"/>
      </rPr>
      <t>┳</t>
    </r>
    <r>
      <rPr>
        <sz val="12"/>
        <color theme="1"/>
        <rFont val="Meiryo UI"/>
        <family val="3"/>
        <charset val="128"/>
      </rPr>
      <t>　「一ノ宮東」</t>
    </r>
    <rPh sb="3" eb="4">
      <t>イチ</t>
    </rPh>
    <rPh sb="5" eb="6">
      <t>ミヤ</t>
    </rPh>
    <rPh sb="6" eb="7">
      <t>ヒガシ</t>
    </rPh>
    <phoneticPr fontId="2"/>
  </si>
  <si>
    <t>注意事項</t>
    <rPh sb="0" eb="2">
      <t>チュウイ</t>
    </rPh>
    <rPh sb="2" eb="4">
      <t>ジコウ</t>
    </rPh>
    <phoneticPr fontId="2"/>
  </si>
  <si>
    <t>①　コントロール1～コントロール7および、通過チェック、ゴールのコンビニでは、必ず買い物をしてレシートを貰ってください。</t>
    <rPh sb="21" eb="23">
      <t>ツウカ</t>
    </rPh>
    <phoneticPr fontId="2"/>
  </si>
  <si>
    <t xml:space="preserve">    連絡無しにゴール受付をせずに帰られると、確認が取れるまでスタッフが撤収することができず運営に支障をきたします。</t>
    <phoneticPr fontId="2"/>
  </si>
  <si>
    <t>・キューシートの区間距離、合計距離はお使いのサイコン、GPSによって誤差が出ます。</t>
    <phoneticPr fontId="2"/>
  </si>
  <si>
    <t>・通過点は、距離、ルート、情報（その他）などから総合的に判断して下さい。事前に予習をして使い慣れた地図でコースを確認しておくことが必要です。</t>
    <phoneticPr fontId="2"/>
  </si>
  <si>
    <t>・各PCのオープン・クローズ時刻は、6時スタートを基準にしています。ウェーブスタートで各自のスタート見なし時間は変わりますので、ご注意下さい。</t>
    <phoneticPr fontId="2"/>
  </si>
  <si>
    <t>③ PCとして指定した商店をはじめ、ルート上の施設に迷惑をかける行動を取らないでください。</t>
    <phoneticPr fontId="2"/>
  </si>
  <si>
    <t>　  目立つ格好で集団で行動していることを常に自覚し、常識に照らしてマナーを守った行動をお願いします。</t>
    <phoneticPr fontId="2"/>
  </si>
  <si>
    <t xml:space="preserve">    無連絡でのDNFがあった場合、次回以降の参加をお断りします。</t>
    <rPh sb="4" eb="7">
      <t>ムレンラク</t>
    </rPh>
    <rPh sb="16" eb="18">
      <t>バアイ</t>
    </rPh>
    <phoneticPr fontId="2"/>
  </si>
  <si>
    <t>④ リタイア（DNF)する場合は、必ずブルベカードに記載されている担当者まで、DNFした時点で連絡をお願いします。</t>
    <rPh sb="33" eb="36">
      <t>タントウシャ</t>
    </rPh>
    <rPh sb="44" eb="46">
      <t>ジテン</t>
    </rPh>
    <rPh sb="47" eb="49">
      <t>レンラク</t>
    </rPh>
    <rPh sb="51" eb="52">
      <t>ネガ</t>
    </rPh>
    <phoneticPr fontId="2"/>
  </si>
  <si>
    <r>
      <t>[磯部]　右折後、</t>
    </r>
    <r>
      <rPr>
        <sz val="12"/>
        <color rgb="FFFF0000"/>
        <rFont val="Meiryo UI"/>
        <family val="2"/>
        <charset val="128"/>
      </rPr>
      <t>新道を直進しキューシート54へ</t>
    </r>
  </si>
  <si>
    <t>②　ゴール受付は5月12日 5:00-6:00開設予定。それ以前にゴールした方は「セブンイレブン　二子玉川駅前店」のレシート</t>
  </si>
  <si>
    <t>変則╋　</t>
  </si>
  <si>
    <t>正面に青い案内板。道なり右折　下り坂途中注意</t>
  </si>
  <si>
    <t>踏切を超えるとその先海野宿入り口。細い道のため走行注意</t>
  </si>
  <si>
    <t>細い道のため走行注意。往路と同じく途中踏切あり</t>
  </si>
  <si>
    <t>キューシート＃79：「常田南」交差点の先100ｍを左折。回り込んで旧道に入る。</t>
  </si>
  <si>
    <t>ゴール開設前時：セブンイレブン二子玉川駅前店
〒158-0094 東京都世田谷区玉川３丁目６−５</t>
  </si>
  <si>
    <t>╋　S</t>
  </si>
  <si>
    <t>　　共にブルベカードを指定の住所へ郵送してください。</t>
    <phoneticPr fontId="2"/>
  </si>
  <si>
    <r>
      <t>　　を取得した後、</t>
    </r>
    <r>
      <rPr>
        <b/>
        <sz val="14"/>
        <color rgb="FFFF0000"/>
        <rFont val="Meiryo UI"/>
        <family val="3"/>
        <charset val="128"/>
      </rPr>
      <t>ゴール連絡を指定メールアドレスへ送信し、</t>
    </r>
    <r>
      <rPr>
        <b/>
        <sz val="14"/>
        <color theme="1"/>
        <rFont val="Meiryo UI"/>
        <family val="3"/>
        <charset val="128"/>
      </rPr>
      <t>ブルベカードに必要事項を記入のうえ、取得した全CPのレシートと</t>
    </r>
    <rPh sb="7" eb="8">
      <t>ノチ</t>
    </rPh>
    <rPh sb="12" eb="14">
      <t>レンラク</t>
    </rPh>
    <rPh sb="15" eb="17">
      <t>シテイ</t>
    </rPh>
    <rPh sb="25" eb="27">
      <t>ソウシン</t>
    </rPh>
    <phoneticPr fontId="2"/>
  </si>
  <si>
    <t xml:space="preserve">ゴール連絡  : 2024brm511@ajtamagawa.org </t>
    <rPh sb="3" eb="5">
      <t>レンラク</t>
    </rPh>
    <phoneticPr fontId="2"/>
  </si>
  <si>
    <t>郵送先住所：スタート時、連絡します。</t>
    <rPh sb="10" eb="11">
      <t>ジ</t>
    </rPh>
    <rPh sb="12" eb="14">
      <t>レンラク</t>
    </rPh>
    <phoneticPr fontId="2"/>
  </si>
  <si>
    <t>コントロール1　ファミリーマート海田岩蔵街道店</t>
  </si>
  <si>
    <t>コントロール2　ファミリーマート　ヤマキ花園</t>
  </si>
  <si>
    <t>コントロール3　セブンイレブン安中　松井田バイパス店</t>
  </si>
  <si>
    <t>コントロール4　ローソン　上田岩下店</t>
  </si>
  <si>
    <t>コントロール5　通過チェック 
セブンイレブン　富岡七日市店</t>
  </si>
  <si>
    <t>コントロール6　ファミリーマート　ヤマキ花園店</t>
  </si>
  <si>
    <t>5/11  18:08  ～　5/12 9:00
※ゴール受付開設時間：5/12　5:00-6:00予定
ゴール開設前にゴールした場合は以下の対応をお願いします。
・「セブンイレブン　二子玉川駅前店」のレシートを取得。
・指定のメールアドレスへゴール連絡。
・全CPのレシートとブルベカードを指定の住所に郵送。</t>
  </si>
  <si>
    <t>左側。　16:51 ～ 5:56</t>
  </si>
  <si>
    <t>「荒川」交差点　向かいの左側。 
 15:23 ～ 02:48</t>
  </si>
  <si>
    <t>左側。  ～ 00:08（時間不問）</t>
  </si>
  <si>
    <t>右側、折り返し。　　11:55　～ 19:24</t>
  </si>
  <si>
    <t>左側。 10:12  ～ 15:32</t>
  </si>
  <si>
    <t>「荒川」交差点右側。
08:37　～ 11:56</t>
  </si>
  <si>
    <t>左側。 07:18～ 09:12</t>
  </si>
  <si>
    <t>┣　「鍋ヶ谷戸」</t>
  </si>
  <si>
    <t>往路同様、直進して南武線下通過、府中街道を超える</t>
  </si>
  <si>
    <t>╋　「調布南高校前」</t>
  </si>
  <si>
    <t>二子玉川緑地へ入る。スタート地点まで戻る。</t>
  </si>
  <si>
    <t>Ver.1.4　2024.05.01</t>
    <phoneticPr fontId="2"/>
  </si>
  <si>
    <t>信号無し。　復路からの合流点</t>
    <phoneticPr fontId="2"/>
  </si>
  <si>
    <t>[妙義山、松井田市街] 信号無し。</t>
    <rPh sb="1" eb="3">
      <t>ミョウギ</t>
    </rPh>
    <rPh sb="3" eb="4">
      <t>サン</t>
    </rPh>
    <rPh sb="5" eb="8">
      <t>マツイダ</t>
    </rPh>
    <rPh sb="8" eb="10">
      <t>シガイ</t>
    </rPh>
    <rPh sb="12" eb="15">
      <t>シンゴウナシ</t>
    </rPh>
    <phoneticPr fontId="2"/>
  </si>
  <si>
    <t>人　</t>
    <rPh sb="0" eb="1">
      <t>ヒト</t>
    </rPh>
    <phoneticPr fontId="2"/>
  </si>
  <si>
    <t>[富岡]　</t>
    <rPh sb="1" eb="3">
      <t>トミオカ</t>
    </rPh>
    <phoneticPr fontId="2"/>
  </si>
  <si>
    <r>
      <rPr>
        <sz val="12"/>
        <color theme="1"/>
        <rFont val="Microsoft JhengHei"/>
        <family val="3"/>
      </rPr>
      <t>┣</t>
    </r>
    <r>
      <rPr>
        <sz val="12"/>
        <color theme="1"/>
        <rFont val="Meiryo UI"/>
        <family val="3"/>
        <charset val="128"/>
      </rPr>
      <t>　「一ノ宮東」</t>
    </r>
    <rPh sb="3" eb="4">
      <t>イチ</t>
    </rPh>
    <rPh sb="5" eb="6">
      <t>ミヤ</t>
    </rPh>
    <rPh sb="6" eb="7">
      <t>ヒガシ</t>
    </rPh>
    <phoneticPr fontId="2"/>
  </si>
  <si>
    <r>
      <rPr>
        <b/>
        <sz val="12"/>
        <color rgb="FFFF0000"/>
        <rFont val="Microsoft JhengHei"/>
        <family val="3"/>
      </rPr>
      <t>╋</t>
    </r>
    <r>
      <rPr>
        <b/>
        <sz val="12"/>
        <color rgb="FFFF0000"/>
        <rFont val="Meiryo UI"/>
        <family val="3"/>
        <charset val="128"/>
      </rPr>
      <t>　「中野谷簡易郵便局西方」</t>
    </r>
    <rPh sb="3" eb="5">
      <t>ナカノ</t>
    </rPh>
    <rPh sb="5" eb="6">
      <t>タニ</t>
    </rPh>
    <rPh sb="6" eb="8">
      <t>カンイ</t>
    </rPh>
    <rPh sb="8" eb="10">
      <t>ユウビン</t>
    </rPh>
    <rPh sb="10" eb="11">
      <t>キョク</t>
    </rPh>
    <rPh sb="11" eb="13">
      <t>ニシカタ</t>
    </rPh>
    <phoneticPr fontId="2"/>
  </si>
  <si>
    <r>
      <rPr>
        <sz val="12"/>
        <color theme="1"/>
        <rFont val="Microsoft JhengHei"/>
        <family val="3"/>
      </rPr>
      <t>┳</t>
    </r>
    <r>
      <rPr>
        <sz val="12"/>
        <color theme="1"/>
        <rFont val="Meiryo UI"/>
        <family val="3"/>
        <charset val="128"/>
      </rPr>
      <t>　「人見バイパス西口」</t>
    </r>
    <rPh sb="3" eb="5">
      <t>ヒトミ</t>
    </rPh>
    <rPh sb="9" eb="11">
      <t>ニシグチ</t>
    </rPh>
    <phoneticPr fontId="2"/>
  </si>
  <si>
    <t>Y　「四ツ谷東」</t>
    <rPh sb="3" eb="4">
      <t>ヨ</t>
    </rPh>
    <rPh sb="5" eb="6">
      <t>タニ</t>
    </rPh>
    <rPh sb="6" eb="7">
      <t>ヒガシ</t>
    </rPh>
    <phoneticPr fontId="2"/>
  </si>
  <si>
    <r>
      <rPr>
        <sz val="12"/>
        <color theme="1"/>
        <rFont val="Microsoft JhengHei"/>
        <family val="3"/>
      </rPr>
      <t>╋</t>
    </r>
    <r>
      <rPr>
        <sz val="12"/>
        <color theme="1"/>
        <rFont val="Meiryo UI"/>
        <family val="3"/>
        <charset val="128"/>
      </rPr>
      <t>　「本町」</t>
    </r>
    <rPh sb="3" eb="4">
      <t>ホン</t>
    </rPh>
    <phoneticPr fontId="2"/>
  </si>
  <si>
    <r>
      <rPr>
        <sz val="12"/>
        <color theme="1"/>
        <rFont val="Microsoft JhengHei"/>
        <family val="3"/>
      </rPr>
      <t>╋</t>
    </r>
    <r>
      <rPr>
        <sz val="12"/>
        <color theme="1"/>
        <rFont val="Meiryo UI"/>
        <family val="3"/>
        <charset val="128"/>
      </rPr>
      <t>　「島川原」</t>
    </r>
    <rPh sb="3" eb="4">
      <t>シマ</t>
    </rPh>
    <rPh sb="4" eb="6">
      <t>カワハラ</t>
    </rPh>
    <phoneticPr fontId="2"/>
  </si>
  <si>
    <r>
      <rPr>
        <sz val="12"/>
        <color theme="1"/>
        <rFont val="Microsoft JhengHei"/>
        <family val="3"/>
      </rPr>
      <t>╋</t>
    </r>
    <r>
      <rPr>
        <sz val="12"/>
        <color theme="1"/>
        <rFont val="Meiryo UI"/>
        <family val="3"/>
        <charset val="128"/>
      </rPr>
      <t>　「田中駅前」</t>
    </r>
    <rPh sb="3" eb="5">
      <t>タナカ</t>
    </rPh>
    <rPh sb="5" eb="7">
      <t>エキマエ</t>
    </rPh>
    <phoneticPr fontId="2"/>
  </si>
  <si>
    <r>
      <rPr>
        <b/>
        <sz val="12"/>
        <color rgb="FFFF0000"/>
        <rFont val="Microsoft JhengHei"/>
        <family val="3"/>
      </rPr>
      <t>╋</t>
    </r>
    <r>
      <rPr>
        <b/>
        <sz val="12"/>
        <color rgb="FFFF0000"/>
        <rFont val="Meiryo UI"/>
        <family val="3"/>
        <charset val="128"/>
      </rPr>
      <t>　「大屋」</t>
    </r>
    <rPh sb="3" eb="5">
      <t>オオヤ</t>
    </rPh>
    <phoneticPr fontId="2"/>
  </si>
  <si>
    <r>
      <rPr>
        <sz val="12"/>
        <color theme="1"/>
        <rFont val="Microsoft JhengHei"/>
        <family val="3"/>
      </rPr>
      <t>┣</t>
    </r>
    <r>
      <rPr>
        <sz val="12"/>
        <color theme="1"/>
        <rFont val="Meiryo UI"/>
        <family val="3"/>
        <charset val="128"/>
      </rPr>
      <t xml:space="preserve">  </t>
    </r>
    <r>
      <rPr>
        <sz val="12"/>
        <color rgb="FFFF0000"/>
        <rFont val="Meiryo UI"/>
        <family val="3"/>
        <charset val="128"/>
      </rPr>
      <t>「人見バイパス西口」</t>
    </r>
    <phoneticPr fontId="2"/>
  </si>
  <si>
    <r>
      <rPr>
        <sz val="12"/>
        <color theme="1"/>
        <rFont val="Microsoft JhengHei"/>
        <family val="3"/>
      </rPr>
      <t>┣</t>
    </r>
    <r>
      <rPr>
        <sz val="12"/>
        <color theme="1"/>
        <rFont val="Meiryo UI"/>
        <family val="3"/>
        <charset val="128"/>
      </rPr>
      <t xml:space="preserve"> 　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</si>
</sst>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0.0_);[Red]\(0.0\)"/>
  </numFmts>
  <fonts count="35" x14ac:knownFonts="1">
    <font>
      <sz val="11"/>
      <color theme="1"/>
      <name val="ＭＳ Ｐゴシック"/>
      <family val="2"/>
      <charset val="128"/>
      <scheme val="minor"/>
    </font>
    <font>
      <sz val="12"/>
      <color theme="1"/>
      <name val="Meiryo UI"/>
      <family val="3"/>
      <charset val="128"/>
    </font>
    <font>
      <sz val="6"/>
      <name val="ＭＳ Ｐゴシック"/>
      <family val="2"/>
      <charset val="128"/>
      <scheme val="minor"/>
    </font>
    <font>
      <sz val="12"/>
      <color rgb="FFFF0000"/>
      <name val="Meiryo UI"/>
      <family val="3"/>
      <charset val="128"/>
    </font>
    <font>
      <sz val="12"/>
      <name val="Meiryo UI"/>
      <family val="3"/>
      <charset val="128"/>
    </font>
    <font>
      <b/>
      <sz val="12"/>
      <color theme="1"/>
      <name val="Meiryo UI"/>
      <family val="3"/>
      <charset val="128"/>
    </font>
    <font>
      <sz val="10"/>
      <name val="Arial"/>
      <family val="2"/>
    </font>
    <font>
      <sz val="12"/>
      <color rgb="FF000000"/>
      <name val="Meiryo UI"/>
      <family val="3"/>
      <charset val="128"/>
    </font>
    <font>
      <b/>
      <sz val="14"/>
      <color rgb="FFFF0000"/>
      <name val="Meiryo UI"/>
      <family val="3"/>
      <charset val="128"/>
    </font>
    <font>
      <b/>
      <sz val="14"/>
      <color theme="1"/>
      <name val="Meiryo UI"/>
      <family val="3"/>
      <charset val="128"/>
    </font>
    <font>
      <sz val="11"/>
      <name val="ＭＳ Ｐゴシック"/>
      <family val="3"/>
      <charset val="128"/>
    </font>
    <font>
      <sz val="11"/>
      <color indexed="10"/>
      <name val="ＭＳ Ｐゴシック"/>
      <family val="3"/>
      <charset val="128"/>
    </font>
    <font>
      <sz val="11"/>
      <color indexed="9"/>
      <name val="ＭＳ Ｐゴシック"/>
      <family val="3"/>
      <charset val="128"/>
    </font>
    <font>
      <sz val="11"/>
      <color indexed="8"/>
      <name val="ＭＳ Ｐゴシック"/>
      <family val="3"/>
      <charset val="128"/>
    </font>
    <font>
      <b/>
      <sz val="11"/>
      <color indexed="8"/>
      <name val="ＭＳ Ｐゴシック"/>
      <family val="3"/>
      <charset val="128"/>
    </font>
    <font>
      <sz val="11"/>
      <color indexed="17"/>
      <name val="ＭＳ Ｐゴシック"/>
      <family val="3"/>
      <charset val="128"/>
    </font>
    <font>
      <i/>
      <sz val="11"/>
      <color indexed="23"/>
      <name val="ＭＳ Ｐゴシック"/>
      <family val="3"/>
      <charset val="128"/>
    </font>
    <font>
      <b/>
      <sz val="18"/>
      <color indexed="56"/>
      <name val="ＭＳ Ｐゴシック"/>
      <family val="3"/>
      <charset val="128"/>
    </font>
    <font>
      <sz val="11"/>
      <color indexed="60"/>
      <name val="ＭＳ Ｐゴシック"/>
      <family val="3"/>
      <charset val="128"/>
    </font>
    <font>
      <b/>
      <sz val="11"/>
      <color indexed="63"/>
      <name val="ＭＳ Ｐゴシック"/>
      <family val="3"/>
      <charset val="128"/>
    </font>
    <font>
      <b/>
      <sz val="11"/>
      <color indexed="56"/>
      <name val="ＭＳ Ｐゴシック"/>
      <family val="3"/>
      <charset val="128"/>
    </font>
    <font>
      <sz val="11"/>
      <color indexed="62"/>
      <name val="ＭＳ Ｐゴシック"/>
      <family val="3"/>
      <charset val="128"/>
    </font>
    <font>
      <sz val="11"/>
      <color indexed="52"/>
      <name val="ＭＳ Ｐゴシック"/>
      <family val="3"/>
      <charset val="128"/>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color indexed="9"/>
      <name val="ＭＳ Ｐゴシック"/>
      <family val="3"/>
      <charset val="128"/>
    </font>
    <font>
      <b/>
      <sz val="12"/>
      <color rgb="FFFF0000"/>
      <name val="Meiryo UI"/>
      <family val="3"/>
      <charset val="128"/>
    </font>
    <font>
      <b/>
      <sz val="12"/>
      <color rgb="FFFF0000"/>
      <name val="Microsoft JhengHei"/>
      <family val="3"/>
    </font>
    <font>
      <sz val="12"/>
      <color theme="1"/>
      <name val="Microsoft JhengHei"/>
      <family val="3"/>
    </font>
    <font>
      <sz val="14"/>
      <color theme="1"/>
      <name val="Meiryo UI"/>
      <family val="3"/>
      <charset val="128"/>
    </font>
    <font>
      <sz val="12"/>
      <color rgb="FFFF0000"/>
      <name val="Meiryo UI"/>
      <family val="2"/>
      <charset val="128"/>
    </font>
    <font>
      <sz val="14"/>
      <color rgb="FFFF0000"/>
      <name val="Meiryo UI"/>
      <family val="2"/>
      <charset val="128"/>
    </font>
    <font>
      <sz val="14"/>
      <color theme="1"/>
      <name val="Meiryo UI"/>
      <family val="2"/>
      <charset val="128"/>
    </font>
  </fonts>
  <fills count="2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5">
    <xf numFmtId="0" fontId="0" fillId="0" borderId="0">
      <alignment vertical="center"/>
    </xf>
    <xf numFmtId="0" fontId="6" fillId="0" borderId="0"/>
    <xf numFmtId="0" fontId="1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7" fillId="0" borderId="0" applyNumberFormat="0" applyFill="0" applyBorder="0" applyAlignment="0" applyProtection="0">
      <alignment vertical="center"/>
    </xf>
    <xf numFmtId="0" fontId="27" fillId="24" borderId="5" applyNumberFormat="0" applyAlignment="0" applyProtection="0">
      <alignment vertical="center"/>
    </xf>
    <xf numFmtId="0" fontId="18" fillId="5" borderId="0" applyNumberFormat="0" applyBorder="0" applyAlignment="0" applyProtection="0">
      <alignment vertical="center"/>
    </xf>
    <xf numFmtId="0" fontId="6" fillId="25" borderId="6" applyNumberFormat="0" applyFont="0" applyAlignment="0" applyProtection="0">
      <alignment vertical="center"/>
    </xf>
    <xf numFmtId="0" fontId="22" fillId="0" borderId="7" applyNumberFormat="0" applyFill="0" applyAlignment="0" applyProtection="0">
      <alignment vertical="center"/>
    </xf>
    <xf numFmtId="0" fontId="23" fillId="8" borderId="0" applyNumberFormat="0" applyBorder="0" applyAlignment="0" applyProtection="0">
      <alignment vertical="center"/>
    </xf>
    <xf numFmtId="0" fontId="26" fillId="26" borderId="8" applyNumberFormat="0" applyAlignment="0" applyProtection="0">
      <alignment vertical="center"/>
    </xf>
    <xf numFmtId="0" fontId="11"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14" fillId="0" borderId="12" applyNumberFormat="0" applyFill="0" applyAlignment="0" applyProtection="0">
      <alignment vertical="center"/>
    </xf>
    <xf numFmtId="0" fontId="19" fillId="26" borderId="13" applyNumberFormat="0" applyAlignment="0" applyProtection="0">
      <alignment vertical="center"/>
    </xf>
    <xf numFmtId="0" fontId="16" fillId="0" borderId="0" applyNumberFormat="0" applyFill="0" applyBorder="0" applyAlignment="0" applyProtection="0">
      <alignment vertical="center"/>
    </xf>
    <xf numFmtId="0" fontId="21" fillId="11" borderId="8" applyNumberFormat="0" applyAlignment="0" applyProtection="0">
      <alignment vertical="center"/>
    </xf>
    <xf numFmtId="0" fontId="6" fillId="0" borderId="0"/>
    <xf numFmtId="0" fontId="15" fillId="6" borderId="0" applyNumberFormat="0" applyBorder="0" applyAlignment="0" applyProtection="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2" borderId="1" xfId="0" applyFont="1" applyFill="1" applyBorder="1">
      <alignment vertical="center"/>
    </xf>
    <xf numFmtId="0" fontId="1" fillId="2" borderId="1" xfId="0" applyFont="1" applyFill="1" applyBorder="1" applyAlignment="1">
      <alignment vertical="center" wrapText="1"/>
    </xf>
    <xf numFmtId="0" fontId="1" fillId="2" borderId="2" xfId="0" applyFont="1" applyFill="1" applyBorder="1">
      <alignment vertical="center"/>
    </xf>
    <xf numFmtId="0" fontId="1" fillId="3" borderId="1" xfId="0" applyFont="1" applyFill="1" applyBorder="1">
      <alignment vertical="center"/>
    </xf>
    <xf numFmtId="176" fontId="1" fillId="3" borderId="1" xfId="0" applyNumberFormat="1" applyFont="1" applyFill="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176" fontId="1" fillId="0" borderId="1" xfId="0" applyNumberFormat="1" applyFont="1" applyBorder="1">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177" fontId="1" fillId="0" borderId="0" xfId="0" applyNumberFormat="1" applyFont="1">
      <alignment vertical="center"/>
    </xf>
    <xf numFmtId="176" fontId="1" fillId="0" borderId="0" xfId="0" applyNumberFormat="1" applyFont="1">
      <alignment vertical="center"/>
    </xf>
    <xf numFmtId="0" fontId="7" fillId="0" borderId="0" xfId="0" applyFont="1">
      <alignment vertical="center"/>
    </xf>
    <xf numFmtId="0" fontId="4" fillId="0" borderId="1" xfId="0" applyFont="1" applyBorder="1" applyAlignment="1">
      <alignment horizontal="center" vertical="center"/>
    </xf>
    <xf numFmtId="0" fontId="1" fillId="0" borderId="3" xfId="1" applyFont="1" applyBorder="1" applyAlignment="1">
      <alignment horizontal="center" vertical="center"/>
    </xf>
    <xf numFmtId="177" fontId="1" fillId="0" borderId="3" xfId="1" applyNumberFormat="1" applyFont="1" applyBorder="1" applyAlignment="1">
      <alignment horizontal="center" vertical="center"/>
    </xf>
    <xf numFmtId="176" fontId="1" fillId="0" borderId="3" xfId="1" applyNumberFormat="1" applyFont="1" applyBorder="1" applyAlignment="1">
      <alignment horizontal="right" vertical="center"/>
    </xf>
    <xf numFmtId="178" fontId="1" fillId="0" borderId="4" xfId="1" applyNumberFormat="1" applyFont="1" applyBorder="1" applyAlignment="1">
      <alignment horizontal="left" vertical="center" wrapText="1"/>
    </xf>
    <xf numFmtId="0" fontId="5" fillId="3" borderId="3" xfId="1" applyFont="1" applyFill="1" applyBorder="1" applyAlignment="1">
      <alignment horizontal="center" vertical="center"/>
    </xf>
    <xf numFmtId="177" fontId="5" fillId="3" borderId="3" xfId="1" applyNumberFormat="1" applyFont="1" applyFill="1" applyBorder="1" applyAlignment="1">
      <alignment horizontal="center" vertical="center"/>
    </xf>
    <xf numFmtId="176" fontId="1" fillId="3" borderId="3" xfId="1" applyNumberFormat="1" applyFont="1" applyFill="1" applyBorder="1" applyAlignment="1">
      <alignment horizontal="right" vertical="center"/>
    </xf>
    <xf numFmtId="178" fontId="5" fillId="3" borderId="4" xfId="1" applyNumberFormat="1" applyFont="1" applyFill="1" applyBorder="1" applyAlignment="1">
      <alignment horizontal="left" vertical="center" wrapText="1"/>
    </xf>
    <xf numFmtId="0" fontId="1" fillId="4" borderId="3" xfId="1" applyFont="1" applyFill="1" applyBorder="1" applyAlignment="1">
      <alignment horizontal="center" vertical="center"/>
    </xf>
    <xf numFmtId="177" fontId="1" fillId="4" borderId="3" xfId="1" applyNumberFormat="1" applyFont="1" applyFill="1" applyBorder="1" applyAlignment="1">
      <alignment horizontal="center" vertical="center"/>
    </xf>
    <xf numFmtId="176" fontId="1" fillId="4" borderId="3" xfId="1" applyNumberFormat="1" applyFont="1" applyFill="1" applyBorder="1" applyAlignment="1">
      <alignment horizontal="right" vertical="center"/>
    </xf>
    <xf numFmtId="178" fontId="1" fillId="4" borderId="4" xfId="1" applyNumberFormat="1" applyFont="1" applyFill="1" applyBorder="1" applyAlignment="1">
      <alignment horizontal="left" vertical="center" wrapText="1"/>
    </xf>
    <xf numFmtId="0" fontId="5" fillId="0" borderId="0" xfId="0" applyFont="1">
      <alignment vertical="center"/>
    </xf>
    <xf numFmtId="0" fontId="8" fillId="0" borderId="0" xfId="0" applyFont="1" applyAlignment="1">
      <alignment horizontal="left" vertical="center" wrapText="1"/>
    </xf>
    <xf numFmtId="0" fontId="9" fillId="0" borderId="0" xfId="0" applyFont="1">
      <alignment vertical="center"/>
    </xf>
    <xf numFmtId="0" fontId="9" fillId="0" borderId="0" xfId="0" applyFont="1" applyAlignment="1">
      <alignment vertical="center" wrapText="1"/>
    </xf>
    <xf numFmtId="0" fontId="1" fillId="0" borderId="1" xfId="0" applyFont="1" applyBorder="1" applyAlignment="1">
      <alignment horizontal="center" vertical="center" wrapText="1"/>
    </xf>
    <xf numFmtId="0" fontId="0" fillId="0" borderId="0" xfId="0" applyAlignment="1">
      <alignment vertical="center" wrapText="1"/>
    </xf>
    <xf numFmtId="176" fontId="5" fillId="3" borderId="1" xfId="0" applyNumberFormat="1"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1" fillId="0" borderId="3" xfId="1" applyFont="1" applyBorder="1" applyAlignment="1">
      <alignment vertical="center" wrapText="1"/>
    </xf>
    <xf numFmtId="0" fontId="5" fillId="3" borderId="3" xfId="1" applyFont="1" applyFill="1" applyBorder="1" applyAlignment="1">
      <alignment vertical="center" wrapText="1"/>
    </xf>
    <xf numFmtId="0" fontId="1" fillId="4" borderId="3" xfId="1" applyFont="1" applyFill="1" applyBorder="1" applyAlignment="1">
      <alignment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xf>
    <xf numFmtId="176" fontId="28" fillId="3" borderId="1" xfId="0" applyNumberFormat="1" applyFont="1" applyFill="1" applyBorder="1">
      <alignment vertical="center"/>
    </xf>
    <xf numFmtId="0" fontId="28" fillId="0" borderId="1" xfId="0" applyFont="1" applyBorder="1" applyAlignment="1">
      <alignment horizontal="center" vertical="center"/>
    </xf>
    <xf numFmtId="176" fontId="28" fillId="0" borderId="1" xfId="0" applyNumberFormat="1" applyFont="1" applyBorder="1">
      <alignment vertical="center"/>
    </xf>
    <xf numFmtId="0" fontId="28" fillId="0" borderId="1" xfId="0" applyFont="1" applyBorder="1" applyAlignment="1">
      <alignment vertical="center" wrapText="1"/>
    </xf>
    <xf numFmtId="0" fontId="28" fillId="0" borderId="1" xfId="0" applyFont="1" applyBorder="1">
      <alignment vertical="center"/>
    </xf>
    <xf numFmtId="0" fontId="28" fillId="3" borderId="1" xfId="0" applyFont="1" applyFill="1" applyBorder="1">
      <alignment vertical="center"/>
    </xf>
    <xf numFmtId="0" fontId="28" fillId="3" borderId="3" xfId="1" applyFont="1" applyFill="1" applyBorder="1" applyAlignment="1">
      <alignment vertical="center" wrapText="1"/>
    </xf>
    <xf numFmtId="0" fontId="28" fillId="3" borderId="3" xfId="1" applyFont="1" applyFill="1" applyBorder="1" applyAlignment="1">
      <alignment horizontal="center" vertical="center"/>
    </xf>
    <xf numFmtId="177" fontId="28" fillId="3" borderId="3" xfId="1" applyNumberFormat="1" applyFont="1" applyFill="1" applyBorder="1" applyAlignment="1">
      <alignment horizontal="center" vertical="center"/>
    </xf>
    <xf numFmtId="176" fontId="28" fillId="3" borderId="3" xfId="1" applyNumberFormat="1" applyFont="1" applyFill="1" applyBorder="1" applyAlignment="1">
      <alignment horizontal="right" vertical="center"/>
    </xf>
    <xf numFmtId="178" fontId="28" fillId="3" borderId="4" xfId="1" applyNumberFormat="1" applyFont="1" applyFill="1" applyBorder="1" applyAlignment="1">
      <alignment horizontal="left" vertical="center" wrapText="1"/>
    </xf>
    <xf numFmtId="0" fontId="1" fillId="0" borderId="0" xfId="0" applyFont="1" applyAlignment="1">
      <alignment horizontal="right" vertical="center" wrapText="1"/>
    </xf>
    <xf numFmtId="0" fontId="31" fillId="0" borderId="0" xfId="0" applyFont="1">
      <alignment vertical="center"/>
    </xf>
    <xf numFmtId="0" fontId="31" fillId="0" borderId="0" xfId="0" applyFont="1" applyAlignment="1">
      <alignment vertical="center" wrapText="1"/>
    </xf>
    <xf numFmtId="0" fontId="28" fillId="0" borderId="0" xfId="0" applyFont="1">
      <alignment vertical="center"/>
    </xf>
    <xf numFmtId="176" fontId="1" fillId="0" borderId="0" xfId="0" applyNumberFormat="1" applyFont="1" applyAlignment="1">
      <alignment vertical="center" wrapText="1"/>
    </xf>
    <xf numFmtId="0" fontId="33" fillId="0" borderId="0" xfId="0" applyFont="1">
      <alignment vertical="center"/>
    </xf>
    <xf numFmtId="0" fontId="34" fillId="0" borderId="0" xfId="0" applyFont="1">
      <alignment vertical="center"/>
    </xf>
    <xf numFmtId="0" fontId="34" fillId="0" borderId="0" xfId="0" applyFont="1" applyAlignment="1">
      <alignment vertical="center" wrapText="1"/>
    </xf>
    <xf numFmtId="0" fontId="33" fillId="0" borderId="0" xfId="0" applyFont="1" applyAlignment="1">
      <alignment horizontal="left" vertical="center" wrapText="1"/>
    </xf>
    <xf numFmtId="0" fontId="1" fillId="0" borderId="0" xfId="0" applyFont="1" applyAlignment="1">
      <alignment horizontal="left" vertical="center" wrapText="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3" xfId="1" xr:uid="{00000000-0005-0000-0000-00002A000000}"/>
    <cellStyle name="標準 4" xfId="2" xr:uid="{00000000-0005-0000-0000-00002B000000}"/>
    <cellStyle name="良い 2"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166</xdr:row>
      <xdr:rowOff>152400</xdr:rowOff>
    </xdr:from>
    <xdr:to>
      <xdr:col>7</xdr:col>
      <xdr:colOff>1657350</xdr:colOff>
      <xdr:row>188</xdr:row>
      <xdr:rowOff>73025</xdr:rowOff>
    </xdr:to>
    <xdr:pic>
      <xdr:nvPicPr>
        <xdr:cNvPr id="2" name="図 1">
          <a:extLst>
            <a:ext uri="{FF2B5EF4-FFF2-40B4-BE49-F238E27FC236}">
              <a16:creationId xmlns:a16="http://schemas.microsoft.com/office/drawing/2014/main" id="{10CC54A5-2122-40D1-872D-4561BEFF6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38785800"/>
          <a:ext cx="7102475" cy="35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7"/>
  <sheetViews>
    <sheetView tabSelected="1" workbookViewId="0">
      <selection activeCell="J11" sqref="J11"/>
    </sheetView>
  </sheetViews>
  <sheetFormatPr defaultColWidth="8.77734375" defaultRowHeight="13.2" x14ac:dyDescent="0.2"/>
  <cols>
    <col min="1" max="1" width="6.77734375" customWidth="1"/>
    <col min="2" max="2" width="35.109375" style="35" customWidth="1"/>
    <col min="4" max="4" width="12.44140625" customWidth="1"/>
    <col min="8" max="8" width="56.33203125" customWidth="1"/>
    <col min="9" max="9" width="11.44140625" customWidth="1"/>
    <col min="10" max="10" width="15.109375" customWidth="1"/>
    <col min="12" max="12" width="32.44140625" customWidth="1"/>
  </cols>
  <sheetData>
    <row r="1" spans="1:10" ht="16.05" customHeight="1" x14ac:dyDescent="0.2">
      <c r="A1" s="30" t="s">
        <v>240</v>
      </c>
      <c r="B1" s="2"/>
      <c r="C1" s="1"/>
      <c r="D1" s="1"/>
      <c r="E1" s="1"/>
      <c r="F1" s="1"/>
      <c r="G1" s="1"/>
      <c r="H1" s="56" t="s">
        <v>290</v>
      </c>
      <c r="I1" s="1"/>
      <c r="J1" s="1"/>
    </row>
    <row r="2" spans="1:10" ht="16.2" x14ac:dyDescent="0.2">
      <c r="A2" s="1" t="s">
        <v>0</v>
      </c>
      <c r="B2" s="2"/>
      <c r="C2" s="1"/>
      <c r="D2" s="1"/>
      <c r="E2" s="1"/>
      <c r="F2" s="1"/>
      <c r="G2" s="1"/>
      <c r="H2" s="2"/>
      <c r="I2" s="1"/>
      <c r="J2" s="1"/>
    </row>
    <row r="3" spans="1:10" ht="16.2" x14ac:dyDescent="0.2">
      <c r="A3" s="1"/>
      <c r="B3" s="2"/>
      <c r="C3" s="1"/>
      <c r="D3" s="1"/>
      <c r="E3" s="1"/>
      <c r="F3" s="1"/>
      <c r="G3" s="1"/>
      <c r="H3" s="2"/>
      <c r="I3" s="1"/>
      <c r="J3" s="1"/>
    </row>
    <row r="4" spans="1:10" ht="16.05" customHeight="1" x14ac:dyDescent="0.2">
      <c r="A4" s="3"/>
      <c r="B4" s="4" t="s">
        <v>1</v>
      </c>
      <c r="C4" s="3" t="s">
        <v>2</v>
      </c>
      <c r="D4" s="3" t="s">
        <v>3</v>
      </c>
      <c r="E4" s="3" t="s">
        <v>4</v>
      </c>
      <c r="F4" s="3" t="s">
        <v>5</v>
      </c>
      <c r="G4" s="3"/>
      <c r="H4" s="4" t="s">
        <v>6</v>
      </c>
      <c r="I4" s="5" t="s">
        <v>7</v>
      </c>
      <c r="J4" s="5" t="s">
        <v>8</v>
      </c>
    </row>
    <row r="5" spans="1:10" ht="16.05" customHeight="1" x14ac:dyDescent="0.2">
      <c r="A5" s="6">
        <v>1</v>
      </c>
      <c r="B5" s="38" t="s">
        <v>9</v>
      </c>
      <c r="C5" s="37"/>
      <c r="D5" s="37" t="s">
        <v>10</v>
      </c>
      <c r="E5" s="36">
        <v>0</v>
      </c>
      <c r="F5" s="36">
        <v>0</v>
      </c>
      <c r="G5" s="36"/>
      <c r="H5" s="38" t="s">
        <v>247</v>
      </c>
      <c r="I5" s="1"/>
      <c r="J5" s="1" t="s">
        <v>11</v>
      </c>
    </row>
    <row r="6" spans="1:10" ht="16.05" customHeight="1" x14ac:dyDescent="0.2">
      <c r="A6" s="8">
        <v>2</v>
      </c>
      <c r="B6" s="11" t="s">
        <v>12</v>
      </c>
      <c r="C6" s="9" t="s">
        <v>13</v>
      </c>
      <c r="D6" s="9" t="s">
        <v>14</v>
      </c>
      <c r="E6" s="10">
        <v>0.8</v>
      </c>
      <c r="F6" s="10">
        <f t="shared" ref="F6:F18" si="0">F5+E6</f>
        <v>0.8</v>
      </c>
      <c r="G6" s="10">
        <v>0.8</v>
      </c>
      <c r="H6" s="11" t="s">
        <v>15</v>
      </c>
      <c r="I6" s="1"/>
      <c r="J6" s="1"/>
    </row>
    <row r="7" spans="1:10" ht="16.05" customHeight="1" x14ac:dyDescent="0.2">
      <c r="A7" s="8">
        <v>3</v>
      </c>
      <c r="B7" s="11" t="s">
        <v>16</v>
      </c>
      <c r="C7" s="9" t="s">
        <v>13</v>
      </c>
      <c r="D7" s="9" t="s">
        <v>17</v>
      </c>
      <c r="E7" s="10">
        <v>4.2</v>
      </c>
      <c r="F7" s="10">
        <f t="shared" si="0"/>
        <v>5</v>
      </c>
      <c r="G7" s="10">
        <f>G6+E7</f>
        <v>5</v>
      </c>
      <c r="H7" s="11"/>
      <c r="I7" s="1"/>
      <c r="J7" s="1"/>
    </row>
    <row r="8" spans="1:10" ht="16.05" customHeight="1" x14ac:dyDescent="0.2">
      <c r="A8" s="8">
        <v>4</v>
      </c>
      <c r="B8" s="11" t="s">
        <v>18</v>
      </c>
      <c r="C8" s="9" t="s">
        <v>13</v>
      </c>
      <c r="D8" s="9" t="s">
        <v>17</v>
      </c>
      <c r="E8" s="10">
        <v>0.2</v>
      </c>
      <c r="F8" s="10">
        <f t="shared" si="0"/>
        <v>5.2</v>
      </c>
      <c r="G8" s="10">
        <f t="shared" ref="G8:G70" si="1">G7+E8</f>
        <v>5.2</v>
      </c>
      <c r="H8" s="11" t="s">
        <v>19</v>
      </c>
      <c r="I8" s="1"/>
      <c r="J8" s="1"/>
    </row>
    <row r="9" spans="1:10" ht="16.05" customHeight="1" x14ac:dyDescent="0.2">
      <c r="A9" s="8">
        <v>5</v>
      </c>
      <c r="B9" s="11" t="s">
        <v>20</v>
      </c>
      <c r="C9" s="9" t="s">
        <v>21</v>
      </c>
      <c r="D9" s="9" t="s">
        <v>17</v>
      </c>
      <c r="E9" s="10">
        <v>0.2</v>
      </c>
      <c r="F9" s="10">
        <f t="shared" si="0"/>
        <v>5.4</v>
      </c>
      <c r="G9" s="10">
        <f t="shared" si="1"/>
        <v>5.4</v>
      </c>
      <c r="H9" s="11" t="s">
        <v>22</v>
      </c>
      <c r="I9" s="1"/>
      <c r="J9" s="1"/>
    </row>
    <row r="10" spans="1:10" ht="16.05" customHeight="1" x14ac:dyDescent="0.2">
      <c r="A10" s="8">
        <v>6</v>
      </c>
      <c r="B10" s="11" t="s">
        <v>23</v>
      </c>
      <c r="C10" s="9" t="s">
        <v>13</v>
      </c>
      <c r="D10" s="9" t="s">
        <v>24</v>
      </c>
      <c r="E10" s="10">
        <v>0.7</v>
      </c>
      <c r="F10" s="10">
        <f t="shared" si="0"/>
        <v>6.1000000000000005</v>
      </c>
      <c r="G10" s="10">
        <f t="shared" si="1"/>
        <v>6.1000000000000005</v>
      </c>
      <c r="H10" s="11"/>
      <c r="I10" s="1"/>
      <c r="J10" s="1"/>
    </row>
    <row r="11" spans="1:10" ht="16.05" customHeight="1" x14ac:dyDescent="0.2">
      <c r="A11" s="8">
        <v>7</v>
      </c>
      <c r="B11" s="11" t="s">
        <v>25</v>
      </c>
      <c r="C11" s="9" t="s">
        <v>13</v>
      </c>
      <c r="D11" s="9" t="s">
        <v>17</v>
      </c>
      <c r="E11" s="10">
        <v>3.3</v>
      </c>
      <c r="F11" s="10">
        <f t="shared" si="0"/>
        <v>9.4</v>
      </c>
      <c r="G11" s="10">
        <f t="shared" si="1"/>
        <v>9.4</v>
      </c>
      <c r="H11" s="11" t="s">
        <v>26</v>
      </c>
      <c r="I11" s="1"/>
      <c r="J11" s="1"/>
    </row>
    <row r="12" spans="1:10" ht="16.05" customHeight="1" x14ac:dyDescent="0.2">
      <c r="A12" s="8">
        <v>8</v>
      </c>
      <c r="B12" s="11" t="s">
        <v>27</v>
      </c>
      <c r="C12" s="9" t="s">
        <v>21</v>
      </c>
      <c r="D12" s="9" t="s">
        <v>17</v>
      </c>
      <c r="E12" s="10">
        <v>0.5</v>
      </c>
      <c r="F12" s="10">
        <f t="shared" si="0"/>
        <v>9.9</v>
      </c>
      <c r="G12" s="10">
        <f t="shared" si="1"/>
        <v>9.9</v>
      </c>
      <c r="H12" s="11" t="s">
        <v>28</v>
      </c>
      <c r="I12" s="1"/>
      <c r="J12" s="1"/>
    </row>
    <row r="13" spans="1:10" ht="16.05" customHeight="1" x14ac:dyDescent="0.2">
      <c r="A13" s="8">
        <v>9</v>
      </c>
      <c r="B13" s="11" t="s">
        <v>29</v>
      </c>
      <c r="C13" s="9" t="s">
        <v>21</v>
      </c>
      <c r="D13" s="9" t="s">
        <v>17</v>
      </c>
      <c r="E13" s="10">
        <v>0.8</v>
      </c>
      <c r="F13" s="10">
        <f t="shared" si="0"/>
        <v>10.700000000000001</v>
      </c>
      <c r="G13" s="10">
        <f t="shared" si="1"/>
        <v>10.700000000000001</v>
      </c>
      <c r="H13" s="11" t="s">
        <v>30</v>
      </c>
      <c r="I13" s="1"/>
      <c r="J13" s="1"/>
    </row>
    <row r="14" spans="1:10" ht="16.05" customHeight="1" x14ac:dyDescent="0.2">
      <c r="A14" s="8">
        <v>10</v>
      </c>
      <c r="B14" s="11" t="s">
        <v>16</v>
      </c>
      <c r="C14" s="9" t="s">
        <v>13</v>
      </c>
      <c r="D14" s="9" t="s">
        <v>31</v>
      </c>
      <c r="E14" s="10">
        <v>1.9</v>
      </c>
      <c r="F14" s="10">
        <f t="shared" si="0"/>
        <v>12.600000000000001</v>
      </c>
      <c r="G14" s="10">
        <f t="shared" si="1"/>
        <v>12.600000000000001</v>
      </c>
      <c r="H14" s="11" t="s">
        <v>32</v>
      </c>
      <c r="I14" s="1"/>
      <c r="J14" s="1"/>
    </row>
    <row r="15" spans="1:10" ht="16.05" customHeight="1" x14ac:dyDescent="0.2">
      <c r="A15" s="8">
        <v>11</v>
      </c>
      <c r="B15" s="11" t="s">
        <v>33</v>
      </c>
      <c r="C15" s="9" t="s">
        <v>13</v>
      </c>
      <c r="D15" s="9" t="s">
        <v>17</v>
      </c>
      <c r="E15" s="10">
        <v>0.6</v>
      </c>
      <c r="F15" s="10">
        <f t="shared" si="0"/>
        <v>13.200000000000001</v>
      </c>
      <c r="G15" s="10">
        <f t="shared" si="1"/>
        <v>13.200000000000001</v>
      </c>
      <c r="H15" s="11"/>
      <c r="I15" s="1"/>
      <c r="J15" s="1"/>
    </row>
    <row r="16" spans="1:10" ht="16.05" customHeight="1" x14ac:dyDescent="0.2">
      <c r="A16" s="8">
        <v>12</v>
      </c>
      <c r="B16" s="11" t="s">
        <v>34</v>
      </c>
      <c r="C16" s="9" t="s">
        <v>21</v>
      </c>
      <c r="D16" s="9" t="s">
        <v>17</v>
      </c>
      <c r="E16" s="10">
        <v>2</v>
      </c>
      <c r="F16" s="10">
        <f t="shared" si="0"/>
        <v>15.200000000000001</v>
      </c>
      <c r="G16" s="10">
        <f t="shared" si="1"/>
        <v>15.200000000000001</v>
      </c>
      <c r="H16" s="11" t="s">
        <v>35</v>
      </c>
      <c r="I16" s="1"/>
      <c r="J16" s="1"/>
    </row>
    <row r="17" spans="1:10" ht="16.05" customHeight="1" x14ac:dyDescent="0.2">
      <c r="A17" s="8">
        <v>13</v>
      </c>
      <c r="B17" s="8" t="s">
        <v>18</v>
      </c>
      <c r="C17" s="9" t="s">
        <v>238</v>
      </c>
      <c r="D17" s="9" t="s">
        <v>17</v>
      </c>
      <c r="E17" s="10">
        <v>0.4</v>
      </c>
      <c r="F17" s="10">
        <f t="shared" si="0"/>
        <v>15.600000000000001</v>
      </c>
      <c r="G17" s="10">
        <f t="shared" si="1"/>
        <v>15.600000000000001</v>
      </c>
      <c r="H17" s="11"/>
      <c r="I17" s="1"/>
      <c r="J17" s="1"/>
    </row>
    <row r="18" spans="1:10" ht="16.05" customHeight="1" x14ac:dyDescent="0.2">
      <c r="A18" s="8">
        <f>1+A17</f>
        <v>14</v>
      </c>
      <c r="B18" s="11" t="s">
        <v>36</v>
      </c>
      <c r="C18" s="9" t="s">
        <v>13</v>
      </c>
      <c r="D18" s="9" t="s">
        <v>17</v>
      </c>
      <c r="E18" s="10">
        <v>0.8</v>
      </c>
      <c r="F18" s="10">
        <f t="shared" si="0"/>
        <v>16.400000000000002</v>
      </c>
      <c r="G18" s="10">
        <f t="shared" si="1"/>
        <v>16.400000000000002</v>
      </c>
      <c r="H18" s="11" t="s">
        <v>237</v>
      </c>
      <c r="I18" s="1"/>
      <c r="J18" s="1"/>
    </row>
    <row r="19" spans="1:10" ht="16.05" customHeight="1" x14ac:dyDescent="0.2">
      <c r="A19" s="8">
        <f t="shared" ref="A19:A79" si="2">1+A18</f>
        <v>15</v>
      </c>
      <c r="B19" s="11" t="s">
        <v>37</v>
      </c>
      <c r="C19" s="9" t="s">
        <v>21</v>
      </c>
      <c r="D19" s="9" t="s">
        <v>17</v>
      </c>
      <c r="E19" s="10">
        <v>2</v>
      </c>
      <c r="F19" s="10">
        <f>F18+E19</f>
        <v>18.400000000000002</v>
      </c>
      <c r="G19" s="10">
        <f>G18+E19</f>
        <v>18.400000000000002</v>
      </c>
      <c r="H19" s="11" t="s">
        <v>38</v>
      </c>
      <c r="I19" s="1"/>
      <c r="J19" s="1"/>
    </row>
    <row r="20" spans="1:10" ht="16.05" customHeight="1" x14ac:dyDescent="0.2">
      <c r="A20" s="8">
        <f>1+A19</f>
        <v>16</v>
      </c>
      <c r="B20" s="11" t="s">
        <v>39</v>
      </c>
      <c r="C20" s="9" t="s">
        <v>21</v>
      </c>
      <c r="D20" s="9" t="s">
        <v>17</v>
      </c>
      <c r="E20" s="10">
        <v>4.0999999999999996</v>
      </c>
      <c r="F20" s="10">
        <f>F19+E20</f>
        <v>22.5</v>
      </c>
      <c r="G20" s="10">
        <f>G19+E20</f>
        <v>22.5</v>
      </c>
      <c r="H20" s="11" t="s">
        <v>40</v>
      </c>
      <c r="I20" s="1"/>
      <c r="J20" s="1"/>
    </row>
    <row r="21" spans="1:10" ht="16.05" customHeight="1" x14ac:dyDescent="0.2">
      <c r="A21" s="8">
        <f t="shared" si="2"/>
        <v>17</v>
      </c>
      <c r="B21" s="11" t="s">
        <v>12</v>
      </c>
      <c r="C21" s="9" t="s">
        <v>13</v>
      </c>
      <c r="D21" s="9" t="s">
        <v>17</v>
      </c>
      <c r="E21" s="10">
        <v>0.2</v>
      </c>
      <c r="F21" s="10">
        <f t="shared" ref="F21:F33" si="3">F20+E21</f>
        <v>22.7</v>
      </c>
      <c r="G21" s="10">
        <f t="shared" si="1"/>
        <v>22.7</v>
      </c>
      <c r="H21" s="11" t="s">
        <v>41</v>
      </c>
      <c r="I21" s="1"/>
      <c r="J21" s="1"/>
    </row>
    <row r="22" spans="1:10" ht="16.05" customHeight="1" x14ac:dyDescent="0.2">
      <c r="A22" s="8">
        <f t="shared" si="2"/>
        <v>18</v>
      </c>
      <c r="B22" s="11" t="s">
        <v>42</v>
      </c>
      <c r="C22" s="9" t="s">
        <v>43</v>
      </c>
      <c r="D22" s="9" t="s">
        <v>17</v>
      </c>
      <c r="E22" s="10">
        <v>0.3</v>
      </c>
      <c r="F22" s="10">
        <f t="shared" si="3"/>
        <v>23</v>
      </c>
      <c r="G22" s="10">
        <f t="shared" si="1"/>
        <v>23</v>
      </c>
      <c r="H22" s="11"/>
      <c r="I22" s="1"/>
      <c r="J22" s="1"/>
    </row>
    <row r="23" spans="1:10" ht="16.05" customHeight="1" x14ac:dyDescent="0.2">
      <c r="A23" s="8">
        <f t="shared" si="2"/>
        <v>19</v>
      </c>
      <c r="B23" s="11" t="s">
        <v>44</v>
      </c>
      <c r="C23" s="9" t="s">
        <v>13</v>
      </c>
      <c r="D23" s="9" t="s">
        <v>45</v>
      </c>
      <c r="E23" s="10">
        <v>0.3</v>
      </c>
      <c r="F23" s="10">
        <f t="shared" si="3"/>
        <v>23.3</v>
      </c>
      <c r="G23" s="10">
        <f t="shared" si="1"/>
        <v>23.3</v>
      </c>
      <c r="H23" s="11" t="s">
        <v>46</v>
      </c>
      <c r="I23" s="1"/>
      <c r="J23" s="1"/>
    </row>
    <row r="24" spans="1:10" ht="16.05" customHeight="1" x14ac:dyDescent="0.2">
      <c r="A24" s="8">
        <f t="shared" si="2"/>
        <v>20</v>
      </c>
      <c r="B24" s="11" t="s">
        <v>47</v>
      </c>
      <c r="C24" s="9" t="s">
        <v>21</v>
      </c>
      <c r="D24" s="9" t="s">
        <v>45</v>
      </c>
      <c r="E24" s="10">
        <v>0.7</v>
      </c>
      <c r="F24" s="10">
        <f t="shared" si="3"/>
        <v>24</v>
      </c>
      <c r="G24" s="10">
        <f t="shared" si="1"/>
        <v>24</v>
      </c>
      <c r="H24" s="11" t="s">
        <v>48</v>
      </c>
      <c r="I24" s="1"/>
      <c r="J24" s="1"/>
    </row>
    <row r="25" spans="1:10" ht="16.05" customHeight="1" x14ac:dyDescent="0.2">
      <c r="A25" s="8">
        <f t="shared" si="2"/>
        <v>21</v>
      </c>
      <c r="B25" s="11" t="s">
        <v>49</v>
      </c>
      <c r="C25" s="9" t="s">
        <v>21</v>
      </c>
      <c r="D25" s="9" t="s">
        <v>50</v>
      </c>
      <c r="E25" s="10">
        <v>4.5999999999999996</v>
      </c>
      <c r="F25" s="10">
        <f t="shared" si="3"/>
        <v>28.6</v>
      </c>
      <c r="G25" s="10">
        <f t="shared" si="1"/>
        <v>28.6</v>
      </c>
      <c r="H25" s="11" t="s">
        <v>51</v>
      </c>
      <c r="I25" s="1"/>
      <c r="J25" s="1"/>
    </row>
    <row r="26" spans="1:10" ht="16.05" customHeight="1" x14ac:dyDescent="0.2">
      <c r="A26" s="8">
        <f t="shared" si="2"/>
        <v>22</v>
      </c>
      <c r="B26" s="11" t="s">
        <v>52</v>
      </c>
      <c r="C26" s="9" t="s">
        <v>236</v>
      </c>
      <c r="D26" s="9" t="s">
        <v>53</v>
      </c>
      <c r="E26" s="10">
        <v>1.7</v>
      </c>
      <c r="F26" s="10">
        <f t="shared" si="3"/>
        <v>30.3</v>
      </c>
      <c r="G26" s="10">
        <f t="shared" si="1"/>
        <v>30.3</v>
      </c>
      <c r="H26" s="11" t="s">
        <v>54</v>
      </c>
      <c r="I26" s="1"/>
      <c r="J26" s="1"/>
    </row>
    <row r="27" spans="1:10" ht="16.05" customHeight="1" x14ac:dyDescent="0.2">
      <c r="A27" s="8">
        <f t="shared" si="2"/>
        <v>23</v>
      </c>
      <c r="B27" s="11" t="s">
        <v>55</v>
      </c>
      <c r="C27" s="9" t="s">
        <v>21</v>
      </c>
      <c r="D27" s="9" t="s">
        <v>50</v>
      </c>
      <c r="E27" s="10">
        <v>1.4</v>
      </c>
      <c r="F27" s="10">
        <f t="shared" si="3"/>
        <v>31.7</v>
      </c>
      <c r="G27" s="10">
        <f t="shared" si="1"/>
        <v>31.7</v>
      </c>
      <c r="H27" s="11" t="s">
        <v>56</v>
      </c>
      <c r="I27" s="1"/>
      <c r="J27" s="1"/>
    </row>
    <row r="28" spans="1:10" ht="16.05" customHeight="1" x14ac:dyDescent="0.2">
      <c r="A28" s="8">
        <f t="shared" si="2"/>
        <v>24</v>
      </c>
      <c r="B28" s="11" t="s">
        <v>57</v>
      </c>
      <c r="C28" s="9" t="s">
        <v>13</v>
      </c>
      <c r="D28" s="9" t="s">
        <v>50</v>
      </c>
      <c r="E28" s="10">
        <v>1.6</v>
      </c>
      <c r="F28" s="10">
        <f t="shared" si="3"/>
        <v>33.299999999999997</v>
      </c>
      <c r="G28" s="10">
        <f t="shared" si="1"/>
        <v>33.299999999999997</v>
      </c>
      <c r="H28" s="11"/>
      <c r="I28" s="1"/>
      <c r="J28" s="1"/>
    </row>
    <row r="29" spans="1:10" ht="16.05" customHeight="1" x14ac:dyDescent="0.2">
      <c r="A29" s="8">
        <f t="shared" si="2"/>
        <v>25</v>
      </c>
      <c r="B29" s="11" t="s">
        <v>16</v>
      </c>
      <c r="C29" s="9" t="s">
        <v>43</v>
      </c>
      <c r="D29" s="9" t="s">
        <v>50</v>
      </c>
      <c r="E29" s="10">
        <v>1.3</v>
      </c>
      <c r="F29" s="10">
        <f t="shared" si="3"/>
        <v>34.599999999999994</v>
      </c>
      <c r="G29" s="10">
        <f t="shared" si="1"/>
        <v>34.599999999999994</v>
      </c>
      <c r="H29" s="11"/>
      <c r="I29" s="1"/>
      <c r="J29" s="1"/>
    </row>
    <row r="30" spans="1:10" ht="16.05" customHeight="1" x14ac:dyDescent="0.2">
      <c r="A30" s="8">
        <f t="shared" si="2"/>
        <v>26</v>
      </c>
      <c r="B30" s="11" t="s">
        <v>58</v>
      </c>
      <c r="C30" s="9" t="s">
        <v>13</v>
      </c>
      <c r="D30" s="9" t="s">
        <v>50</v>
      </c>
      <c r="E30" s="10">
        <v>0.1</v>
      </c>
      <c r="F30" s="10">
        <f t="shared" si="3"/>
        <v>34.699999999999996</v>
      </c>
      <c r="G30" s="10">
        <f t="shared" si="1"/>
        <v>34.699999999999996</v>
      </c>
      <c r="H30" s="11"/>
      <c r="I30" s="1"/>
      <c r="J30" s="1"/>
    </row>
    <row r="31" spans="1:10" ht="31.5" customHeight="1" x14ac:dyDescent="0.2">
      <c r="A31" s="8">
        <f t="shared" si="2"/>
        <v>27</v>
      </c>
      <c r="B31" s="11" t="s">
        <v>59</v>
      </c>
      <c r="C31" s="9" t="s">
        <v>43</v>
      </c>
      <c r="D31" s="34" t="s">
        <v>60</v>
      </c>
      <c r="E31" s="10">
        <v>4.8</v>
      </c>
      <c r="F31" s="10">
        <f t="shared" si="3"/>
        <v>39.499999999999993</v>
      </c>
      <c r="G31" s="10">
        <f t="shared" si="1"/>
        <v>39.499999999999993</v>
      </c>
      <c r="H31" s="11"/>
      <c r="I31" s="1"/>
      <c r="J31" s="1"/>
    </row>
    <row r="32" spans="1:10" ht="16.05" customHeight="1" x14ac:dyDescent="0.2">
      <c r="A32" s="8">
        <f t="shared" si="2"/>
        <v>28</v>
      </c>
      <c r="B32" s="11" t="s">
        <v>61</v>
      </c>
      <c r="C32" s="9" t="s">
        <v>43</v>
      </c>
      <c r="D32" s="9" t="s">
        <v>62</v>
      </c>
      <c r="E32" s="10">
        <v>3.7</v>
      </c>
      <c r="F32" s="10">
        <f t="shared" si="3"/>
        <v>43.199999999999996</v>
      </c>
      <c r="G32" s="10">
        <f t="shared" si="1"/>
        <v>43.199999999999996</v>
      </c>
      <c r="H32" s="11"/>
      <c r="I32" s="1"/>
      <c r="J32" s="1"/>
    </row>
    <row r="33" spans="1:10" ht="16.05" customHeight="1" x14ac:dyDescent="0.2">
      <c r="A33" s="8">
        <f t="shared" si="2"/>
        <v>29</v>
      </c>
      <c r="B33" s="11" t="s">
        <v>63</v>
      </c>
      <c r="C33" s="9" t="s">
        <v>13</v>
      </c>
      <c r="D33" s="9" t="s">
        <v>64</v>
      </c>
      <c r="E33" s="10">
        <v>0.3</v>
      </c>
      <c r="F33" s="10">
        <f t="shared" si="3"/>
        <v>43.499999999999993</v>
      </c>
      <c r="G33" s="10">
        <f t="shared" si="1"/>
        <v>43.499999999999993</v>
      </c>
      <c r="H33" s="11" t="s">
        <v>65</v>
      </c>
      <c r="I33" s="1"/>
      <c r="J33" s="1"/>
    </row>
    <row r="34" spans="1:10" ht="31.95" customHeight="1" x14ac:dyDescent="0.2">
      <c r="A34" s="6">
        <f t="shared" si="2"/>
        <v>30</v>
      </c>
      <c r="B34" s="38" t="s">
        <v>272</v>
      </c>
      <c r="C34" s="37" t="s">
        <v>21</v>
      </c>
      <c r="D34" s="37" t="s">
        <v>64</v>
      </c>
      <c r="E34" s="36">
        <v>0.9</v>
      </c>
      <c r="F34" s="36">
        <f>F33+E34</f>
        <v>44.399999999999991</v>
      </c>
      <c r="G34" s="36">
        <f t="shared" si="1"/>
        <v>44.399999999999991</v>
      </c>
      <c r="H34" s="38" t="s">
        <v>285</v>
      </c>
      <c r="I34" s="14">
        <f>F34-F5</f>
        <v>44.399999999999991</v>
      </c>
      <c r="J34" s="1" t="s">
        <v>66</v>
      </c>
    </row>
    <row r="35" spans="1:10" ht="16.05" customHeight="1" x14ac:dyDescent="0.2">
      <c r="A35" s="8">
        <f t="shared" si="2"/>
        <v>31</v>
      </c>
      <c r="B35" s="11" t="s">
        <v>67</v>
      </c>
      <c r="C35" s="9" t="s">
        <v>43</v>
      </c>
      <c r="D35" s="9" t="s">
        <v>64</v>
      </c>
      <c r="E35" s="10">
        <v>2</v>
      </c>
      <c r="F35" s="10">
        <f>E35+F34</f>
        <v>46.399999999999991</v>
      </c>
      <c r="G35" s="10">
        <v>2</v>
      </c>
      <c r="H35" s="11" t="s">
        <v>68</v>
      </c>
      <c r="I35" s="1"/>
      <c r="J35" s="1"/>
    </row>
    <row r="36" spans="1:10" ht="16.05" customHeight="1" x14ac:dyDescent="0.2">
      <c r="A36" s="8">
        <f t="shared" si="2"/>
        <v>32</v>
      </c>
      <c r="B36" s="11" t="s">
        <v>69</v>
      </c>
      <c r="C36" s="9" t="s">
        <v>43</v>
      </c>
      <c r="D36" s="9" t="s">
        <v>70</v>
      </c>
      <c r="E36" s="10">
        <v>0.6</v>
      </c>
      <c r="F36" s="10">
        <f t="shared" ref="F36:F98" si="4">E36+F35</f>
        <v>46.999999999999993</v>
      </c>
      <c r="G36" s="10">
        <f>G35+E36</f>
        <v>2.6</v>
      </c>
      <c r="H36" s="11" t="s">
        <v>71</v>
      </c>
      <c r="I36" s="1"/>
      <c r="J36" s="1"/>
    </row>
    <row r="37" spans="1:10" ht="16.05" customHeight="1" x14ac:dyDescent="0.2">
      <c r="A37" s="8">
        <f t="shared" si="2"/>
        <v>33</v>
      </c>
      <c r="B37" s="11" t="s">
        <v>72</v>
      </c>
      <c r="C37" s="9" t="s">
        <v>43</v>
      </c>
      <c r="D37" s="9" t="s">
        <v>73</v>
      </c>
      <c r="E37" s="10">
        <v>1.5</v>
      </c>
      <c r="F37" s="10">
        <f t="shared" si="4"/>
        <v>48.499999999999993</v>
      </c>
      <c r="G37" s="10">
        <f t="shared" si="1"/>
        <v>4.0999999999999996</v>
      </c>
      <c r="H37" s="11" t="s">
        <v>74</v>
      </c>
      <c r="I37" s="1"/>
      <c r="J37" s="1"/>
    </row>
    <row r="38" spans="1:10" ht="16.05" customHeight="1" x14ac:dyDescent="0.2">
      <c r="A38" s="8">
        <f t="shared" si="2"/>
        <v>34</v>
      </c>
      <c r="B38" s="11" t="s">
        <v>75</v>
      </c>
      <c r="C38" s="9" t="s">
        <v>13</v>
      </c>
      <c r="D38" s="9" t="s">
        <v>17</v>
      </c>
      <c r="E38" s="10">
        <v>3.4</v>
      </c>
      <c r="F38" s="10">
        <f>E38+F37</f>
        <v>51.899999999999991</v>
      </c>
      <c r="G38" s="10">
        <f>G37+E38</f>
        <v>7.5</v>
      </c>
      <c r="H38" s="11" t="s">
        <v>76</v>
      </c>
      <c r="I38" s="1"/>
      <c r="J38" s="1"/>
    </row>
    <row r="39" spans="1:10" ht="18.45" customHeight="1" x14ac:dyDescent="0.2">
      <c r="A39" s="8">
        <f t="shared" si="2"/>
        <v>35</v>
      </c>
      <c r="B39" s="11" t="s">
        <v>77</v>
      </c>
      <c r="C39" s="9" t="s">
        <v>13</v>
      </c>
      <c r="D39" s="9" t="s">
        <v>78</v>
      </c>
      <c r="E39" s="10">
        <v>0.6</v>
      </c>
      <c r="F39" s="10">
        <f t="shared" si="4"/>
        <v>52.499999999999993</v>
      </c>
      <c r="G39" s="10">
        <f t="shared" si="1"/>
        <v>8.1</v>
      </c>
      <c r="H39" s="13" t="s">
        <v>79</v>
      </c>
      <c r="I39" s="1"/>
      <c r="J39" s="1"/>
    </row>
    <row r="40" spans="1:10" ht="16.05" customHeight="1" x14ac:dyDescent="0.2">
      <c r="A40" s="8">
        <f t="shared" si="2"/>
        <v>36</v>
      </c>
      <c r="B40" s="11" t="s">
        <v>80</v>
      </c>
      <c r="C40" s="9" t="s">
        <v>43</v>
      </c>
      <c r="D40" s="9" t="s">
        <v>17</v>
      </c>
      <c r="E40" s="10">
        <v>2.2000000000000002</v>
      </c>
      <c r="F40" s="10">
        <f t="shared" si="4"/>
        <v>54.699999999999996</v>
      </c>
      <c r="G40" s="10">
        <f t="shared" si="1"/>
        <v>10.3</v>
      </c>
      <c r="H40" s="11"/>
      <c r="I40" s="1"/>
      <c r="J40" s="1"/>
    </row>
    <row r="41" spans="1:10" ht="16.05" customHeight="1" x14ac:dyDescent="0.2">
      <c r="A41" s="8">
        <f t="shared" si="2"/>
        <v>37</v>
      </c>
      <c r="B41" s="11" t="s">
        <v>81</v>
      </c>
      <c r="C41" s="9" t="s">
        <v>43</v>
      </c>
      <c r="D41" s="9" t="s">
        <v>82</v>
      </c>
      <c r="E41" s="10">
        <v>0.4</v>
      </c>
      <c r="F41" s="10">
        <f t="shared" si="4"/>
        <v>55.099999999999994</v>
      </c>
      <c r="G41" s="10">
        <f t="shared" si="1"/>
        <v>10.700000000000001</v>
      </c>
      <c r="H41" s="11"/>
      <c r="I41" s="1"/>
      <c r="J41" s="1"/>
    </row>
    <row r="42" spans="1:10" ht="16.05" customHeight="1" x14ac:dyDescent="0.2">
      <c r="A42" s="8">
        <f t="shared" si="2"/>
        <v>38</v>
      </c>
      <c r="B42" s="11" t="s">
        <v>83</v>
      </c>
      <c r="C42" s="9" t="s">
        <v>13</v>
      </c>
      <c r="D42" s="9" t="s">
        <v>17</v>
      </c>
      <c r="E42" s="10">
        <v>0.2</v>
      </c>
      <c r="F42" s="10">
        <f t="shared" si="4"/>
        <v>55.3</v>
      </c>
      <c r="G42" s="10">
        <f t="shared" si="1"/>
        <v>10.9</v>
      </c>
      <c r="H42" s="11" t="s">
        <v>84</v>
      </c>
      <c r="I42" s="1"/>
      <c r="J42" s="1"/>
    </row>
    <row r="43" spans="1:10" ht="16.05" customHeight="1" x14ac:dyDescent="0.2">
      <c r="A43" s="8">
        <f t="shared" si="2"/>
        <v>39</v>
      </c>
      <c r="B43" s="11" t="s">
        <v>85</v>
      </c>
      <c r="C43" s="9" t="s">
        <v>13</v>
      </c>
      <c r="D43" s="9" t="s">
        <v>86</v>
      </c>
      <c r="E43" s="10">
        <v>3.7</v>
      </c>
      <c r="F43" s="10">
        <f>E43+F42</f>
        <v>59</v>
      </c>
      <c r="G43" s="10">
        <f t="shared" si="1"/>
        <v>14.600000000000001</v>
      </c>
      <c r="H43" s="11" t="s">
        <v>87</v>
      </c>
      <c r="I43" s="1"/>
      <c r="J43" s="1"/>
    </row>
    <row r="44" spans="1:10" ht="16.05" customHeight="1" x14ac:dyDescent="0.2">
      <c r="A44" s="8">
        <f t="shared" si="2"/>
        <v>40</v>
      </c>
      <c r="B44" s="11" t="s">
        <v>88</v>
      </c>
      <c r="C44" s="9" t="s">
        <v>13</v>
      </c>
      <c r="D44" s="9" t="s">
        <v>86</v>
      </c>
      <c r="E44" s="10">
        <v>14.5</v>
      </c>
      <c r="F44" s="10">
        <f t="shared" si="4"/>
        <v>73.5</v>
      </c>
      <c r="G44" s="10">
        <f t="shared" si="1"/>
        <v>29.1</v>
      </c>
      <c r="H44" s="11"/>
      <c r="I44" s="1"/>
      <c r="J44" s="1"/>
    </row>
    <row r="45" spans="1:10" ht="16.05" customHeight="1" x14ac:dyDescent="0.2">
      <c r="A45" s="8">
        <f t="shared" si="2"/>
        <v>41</v>
      </c>
      <c r="B45" s="11" t="s">
        <v>89</v>
      </c>
      <c r="C45" s="9" t="s">
        <v>43</v>
      </c>
      <c r="D45" s="9" t="s">
        <v>90</v>
      </c>
      <c r="E45" s="10">
        <v>4.0999999999999996</v>
      </c>
      <c r="F45" s="10">
        <f t="shared" si="4"/>
        <v>77.599999999999994</v>
      </c>
      <c r="G45" s="10">
        <f t="shared" si="1"/>
        <v>33.200000000000003</v>
      </c>
      <c r="H45" s="11"/>
      <c r="I45" s="1"/>
      <c r="J45" s="1"/>
    </row>
    <row r="46" spans="1:10" ht="16.05" customHeight="1" x14ac:dyDescent="0.2">
      <c r="A46" s="8">
        <f t="shared" si="2"/>
        <v>42</v>
      </c>
      <c r="B46" s="11" t="s">
        <v>91</v>
      </c>
      <c r="C46" s="9" t="s">
        <v>13</v>
      </c>
      <c r="D46" s="9" t="s">
        <v>92</v>
      </c>
      <c r="E46" s="10">
        <v>3.3</v>
      </c>
      <c r="F46" s="10">
        <f t="shared" si="4"/>
        <v>80.899999999999991</v>
      </c>
      <c r="G46" s="10">
        <f t="shared" si="1"/>
        <v>36.5</v>
      </c>
      <c r="H46" s="11"/>
      <c r="I46" s="1"/>
      <c r="J46" s="1"/>
    </row>
    <row r="47" spans="1:10" ht="16.05" customHeight="1" x14ac:dyDescent="0.2">
      <c r="A47" s="8">
        <f t="shared" si="2"/>
        <v>43</v>
      </c>
      <c r="B47" s="11" t="s">
        <v>93</v>
      </c>
      <c r="C47" s="9" t="s">
        <v>13</v>
      </c>
      <c r="D47" s="9" t="s">
        <v>94</v>
      </c>
      <c r="E47" s="10">
        <v>2</v>
      </c>
      <c r="F47" s="10">
        <f t="shared" si="4"/>
        <v>82.899999999999991</v>
      </c>
      <c r="G47" s="10">
        <f t="shared" si="1"/>
        <v>38.5</v>
      </c>
      <c r="H47" s="11"/>
      <c r="I47" s="1"/>
      <c r="J47" s="1"/>
    </row>
    <row r="48" spans="1:10" ht="16.05" customHeight="1" x14ac:dyDescent="0.2">
      <c r="A48" s="8">
        <f t="shared" si="2"/>
        <v>44</v>
      </c>
      <c r="B48" s="11" t="s">
        <v>95</v>
      </c>
      <c r="C48" s="9" t="s">
        <v>13</v>
      </c>
      <c r="D48" s="9" t="s">
        <v>94</v>
      </c>
      <c r="E48" s="10">
        <v>1.6</v>
      </c>
      <c r="F48" s="10">
        <f t="shared" si="4"/>
        <v>84.499999999999986</v>
      </c>
      <c r="G48" s="10">
        <f t="shared" si="1"/>
        <v>40.1</v>
      </c>
      <c r="H48" s="11"/>
      <c r="I48" s="1"/>
      <c r="J48" s="1"/>
    </row>
    <row r="49" spans="1:10" ht="16.05" customHeight="1" x14ac:dyDescent="0.2">
      <c r="A49" s="8">
        <f t="shared" si="2"/>
        <v>45</v>
      </c>
      <c r="B49" s="11" t="s">
        <v>96</v>
      </c>
      <c r="C49" s="9" t="s">
        <v>43</v>
      </c>
      <c r="D49" s="9" t="s">
        <v>94</v>
      </c>
      <c r="E49" s="10">
        <v>2.4</v>
      </c>
      <c r="F49" s="10">
        <f t="shared" si="4"/>
        <v>86.899999999999991</v>
      </c>
      <c r="G49" s="10">
        <f t="shared" si="1"/>
        <v>42.5</v>
      </c>
      <c r="H49" s="11"/>
      <c r="I49" s="1"/>
      <c r="J49" s="1"/>
    </row>
    <row r="50" spans="1:10" ht="31.5" customHeight="1" x14ac:dyDescent="0.2">
      <c r="A50" s="6">
        <f t="shared" si="2"/>
        <v>46</v>
      </c>
      <c r="B50" s="38" t="s">
        <v>273</v>
      </c>
      <c r="C50" s="37" t="s">
        <v>13</v>
      </c>
      <c r="D50" s="37" t="s">
        <v>97</v>
      </c>
      <c r="E50" s="36">
        <v>2.2999999999999998</v>
      </c>
      <c r="F50" s="36">
        <f>E50+F49</f>
        <v>89.199999999999989</v>
      </c>
      <c r="G50" s="36">
        <f t="shared" si="1"/>
        <v>44.8</v>
      </c>
      <c r="H50" s="38" t="s">
        <v>284</v>
      </c>
      <c r="I50" s="14">
        <f>F50-F34</f>
        <v>44.8</v>
      </c>
      <c r="J50" s="1" t="s">
        <v>98</v>
      </c>
    </row>
    <row r="51" spans="1:10" ht="16.05" customHeight="1" x14ac:dyDescent="0.2">
      <c r="A51" s="8">
        <f t="shared" si="2"/>
        <v>47</v>
      </c>
      <c r="B51" s="11" t="s">
        <v>304</v>
      </c>
      <c r="C51" s="9" t="s">
        <v>43</v>
      </c>
      <c r="D51" s="9" t="s">
        <v>99</v>
      </c>
      <c r="E51" s="10">
        <v>1.4</v>
      </c>
      <c r="F51" s="10">
        <f>E51+F50</f>
        <v>90.6</v>
      </c>
      <c r="G51" s="10">
        <v>1.4</v>
      </c>
      <c r="H51" s="11" t="s">
        <v>100</v>
      </c>
      <c r="I51" s="1"/>
      <c r="J51" s="1"/>
    </row>
    <row r="52" spans="1:10" ht="16.05" customHeight="1" x14ac:dyDescent="0.2">
      <c r="A52" s="8">
        <f t="shared" si="2"/>
        <v>48</v>
      </c>
      <c r="B52" s="11" t="s">
        <v>101</v>
      </c>
      <c r="C52" s="9" t="s">
        <v>13</v>
      </c>
      <c r="D52" s="9" t="s">
        <v>99</v>
      </c>
      <c r="E52" s="10">
        <v>0.3</v>
      </c>
      <c r="F52" s="10">
        <f t="shared" si="4"/>
        <v>90.899999999999991</v>
      </c>
      <c r="G52" s="10">
        <f t="shared" si="1"/>
        <v>1.7</v>
      </c>
      <c r="H52" s="11" t="s">
        <v>102</v>
      </c>
      <c r="I52" s="1"/>
      <c r="J52" s="1"/>
    </row>
    <row r="53" spans="1:10" ht="16.05" customHeight="1" x14ac:dyDescent="0.2">
      <c r="A53" s="8">
        <f t="shared" si="2"/>
        <v>49</v>
      </c>
      <c r="B53" s="11" t="s">
        <v>103</v>
      </c>
      <c r="C53" s="9" t="s">
        <v>43</v>
      </c>
      <c r="D53" s="9" t="s">
        <v>104</v>
      </c>
      <c r="E53" s="10">
        <v>5.4</v>
      </c>
      <c r="F53" s="10">
        <f t="shared" si="4"/>
        <v>96.3</v>
      </c>
      <c r="G53" s="10">
        <f t="shared" si="1"/>
        <v>7.1000000000000005</v>
      </c>
      <c r="H53" s="11" t="s">
        <v>105</v>
      </c>
      <c r="I53" s="1"/>
      <c r="J53" s="1"/>
    </row>
    <row r="54" spans="1:10" ht="16.05" customHeight="1" x14ac:dyDescent="0.2">
      <c r="A54" s="8">
        <f t="shared" si="2"/>
        <v>50</v>
      </c>
      <c r="B54" s="11" t="s">
        <v>106</v>
      </c>
      <c r="C54" s="9" t="s">
        <v>13</v>
      </c>
      <c r="D54" s="9" t="s">
        <v>104</v>
      </c>
      <c r="E54" s="10">
        <v>12.7</v>
      </c>
      <c r="F54" s="10">
        <f t="shared" si="4"/>
        <v>109</v>
      </c>
      <c r="G54" s="10">
        <f t="shared" si="1"/>
        <v>19.8</v>
      </c>
      <c r="H54" s="11"/>
      <c r="I54" s="1"/>
      <c r="J54" s="1"/>
    </row>
    <row r="55" spans="1:10" ht="16.05" customHeight="1" x14ac:dyDescent="0.2">
      <c r="A55" s="8">
        <f t="shared" si="2"/>
        <v>51</v>
      </c>
      <c r="B55" s="11" t="s">
        <v>107</v>
      </c>
      <c r="C55" s="9" t="s">
        <v>13</v>
      </c>
      <c r="D55" s="9" t="s">
        <v>104</v>
      </c>
      <c r="E55" s="10">
        <v>3.4</v>
      </c>
      <c r="F55" s="10">
        <f t="shared" si="4"/>
        <v>112.4</v>
      </c>
      <c r="G55" s="10">
        <f t="shared" si="1"/>
        <v>23.2</v>
      </c>
      <c r="H55" s="11"/>
      <c r="I55" s="1"/>
      <c r="J55" s="1"/>
    </row>
    <row r="56" spans="1:10" ht="16.05" customHeight="1" x14ac:dyDescent="0.2">
      <c r="A56" s="8">
        <f t="shared" si="2"/>
        <v>52</v>
      </c>
      <c r="B56" s="11" t="s">
        <v>295</v>
      </c>
      <c r="C56" s="9" t="s">
        <v>108</v>
      </c>
      <c r="D56" s="9" t="s">
        <v>109</v>
      </c>
      <c r="E56" s="10">
        <v>18.2</v>
      </c>
      <c r="F56" s="10">
        <f t="shared" si="4"/>
        <v>130.6</v>
      </c>
      <c r="G56" s="10">
        <f t="shared" si="1"/>
        <v>41.4</v>
      </c>
      <c r="H56" s="11"/>
      <c r="I56" s="1"/>
      <c r="J56" s="1"/>
    </row>
    <row r="57" spans="1:10" ht="16.05" customHeight="1" x14ac:dyDescent="0.2">
      <c r="A57" s="8">
        <f t="shared" si="2"/>
        <v>53</v>
      </c>
      <c r="B57" s="11" t="s">
        <v>110</v>
      </c>
      <c r="C57" s="9" t="s">
        <v>108</v>
      </c>
      <c r="D57" s="9" t="s">
        <v>111</v>
      </c>
      <c r="E57" s="10">
        <v>1.5</v>
      </c>
      <c r="F57" s="10">
        <f t="shared" si="4"/>
        <v>132.1</v>
      </c>
      <c r="G57" s="10">
        <f t="shared" si="1"/>
        <v>42.9</v>
      </c>
      <c r="H57" s="11" t="s">
        <v>259</v>
      </c>
      <c r="I57" s="1"/>
      <c r="J57" s="1"/>
    </row>
    <row r="58" spans="1:10" ht="16.05" customHeight="1" x14ac:dyDescent="0.2">
      <c r="A58" s="49">
        <f t="shared" si="2"/>
        <v>54</v>
      </c>
      <c r="B58" s="48" t="s">
        <v>296</v>
      </c>
      <c r="C58" s="46" t="s">
        <v>112</v>
      </c>
      <c r="D58" s="46" t="s">
        <v>122</v>
      </c>
      <c r="E58" s="47">
        <f>2.5</f>
        <v>2.5</v>
      </c>
      <c r="F58" s="47">
        <f t="shared" si="4"/>
        <v>134.6</v>
      </c>
      <c r="G58" s="47">
        <f t="shared" si="1"/>
        <v>45.4</v>
      </c>
      <c r="H58" s="48" t="s">
        <v>241</v>
      </c>
      <c r="I58" s="1"/>
      <c r="J58" s="1"/>
    </row>
    <row r="59" spans="1:10" ht="16.05" customHeight="1" x14ac:dyDescent="0.2">
      <c r="A59" s="8">
        <f t="shared" si="2"/>
        <v>55</v>
      </c>
      <c r="B59" s="11" t="s">
        <v>113</v>
      </c>
      <c r="C59" s="9" t="s">
        <v>114</v>
      </c>
      <c r="D59" s="9" t="s">
        <v>115</v>
      </c>
      <c r="E59" s="10">
        <v>2.2000000000000002</v>
      </c>
      <c r="F59" s="10">
        <f t="shared" si="4"/>
        <v>136.79999999999998</v>
      </c>
      <c r="G59" s="10">
        <f t="shared" si="1"/>
        <v>47.6</v>
      </c>
      <c r="H59" s="11" t="s">
        <v>292</v>
      </c>
      <c r="I59" s="1"/>
      <c r="J59" s="1"/>
    </row>
    <row r="60" spans="1:10" ht="16.05" customHeight="1" x14ac:dyDescent="0.2">
      <c r="A60" s="8">
        <f t="shared" si="2"/>
        <v>56</v>
      </c>
      <c r="B60" s="11" t="s">
        <v>297</v>
      </c>
      <c r="C60" s="9" t="s">
        <v>116</v>
      </c>
      <c r="D60" s="9" t="s">
        <v>117</v>
      </c>
      <c r="E60" s="10">
        <v>1</v>
      </c>
      <c r="F60" s="10">
        <f t="shared" si="4"/>
        <v>137.79999999999998</v>
      </c>
      <c r="G60" s="10">
        <f t="shared" si="1"/>
        <v>48.6</v>
      </c>
      <c r="H60" s="11" t="s">
        <v>118</v>
      </c>
      <c r="I60" s="1"/>
      <c r="J60" s="1"/>
    </row>
    <row r="61" spans="1:10" ht="16.05" customHeight="1" x14ac:dyDescent="0.2">
      <c r="A61" s="8">
        <f t="shared" si="2"/>
        <v>57</v>
      </c>
      <c r="B61" s="11" t="s">
        <v>119</v>
      </c>
      <c r="C61" s="9" t="s">
        <v>114</v>
      </c>
      <c r="D61" s="9" t="s">
        <v>120</v>
      </c>
      <c r="E61" s="10">
        <v>0.4</v>
      </c>
      <c r="F61" s="10">
        <f t="shared" si="4"/>
        <v>138.19999999999999</v>
      </c>
      <c r="G61" s="10">
        <f t="shared" si="1"/>
        <v>49</v>
      </c>
      <c r="H61" s="11" t="s">
        <v>291</v>
      </c>
      <c r="I61" s="1"/>
      <c r="J61" s="1"/>
    </row>
    <row r="62" spans="1:10" ht="16.05" customHeight="1" x14ac:dyDescent="0.2">
      <c r="A62" s="8">
        <f t="shared" si="2"/>
        <v>58</v>
      </c>
      <c r="B62" s="11" t="s">
        <v>121</v>
      </c>
      <c r="C62" s="9" t="s">
        <v>116</v>
      </c>
      <c r="D62" s="9" t="s">
        <v>122</v>
      </c>
      <c r="E62" s="10">
        <v>0.2</v>
      </c>
      <c r="F62" s="10">
        <f t="shared" si="4"/>
        <v>138.39999999999998</v>
      </c>
      <c r="G62" s="10">
        <f t="shared" si="1"/>
        <v>49.2</v>
      </c>
      <c r="H62" s="11"/>
      <c r="I62" s="1"/>
      <c r="J62" s="1"/>
    </row>
    <row r="63" spans="1:10" ht="16.05" customHeight="1" x14ac:dyDescent="0.2">
      <c r="A63" s="8">
        <f t="shared" si="2"/>
        <v>59</v>
      </c>
      <c r="B63" s="11" t="s">
        <v>123</v>
      </c>
      <c r="C63" s="9" t="s">
        <v>114</v>
      </c>
      <c r="D63" s="9" t="s">
        <v>124</v>
      </c>
      <c r="E63" s="10">
        <v>1.8</v>
      </c>
      <c r="F63" s="10">
        <f t="shared" si="4"/>
        <v>140.19999999999999</v>
      </c>
      <c r="G63" s="10">
        <f t="shared" si="1"/>
        <v>51</v>
      </c>
      <c r="H63" s="11"/>
      <c r="I63" s="1"/>
      <c r="J63" s="1"/>
    </row>
    <row r="64" spans="1:10" ht="16.05" customHeight="1" x14ac:dyDescent="0.2">
      <c r="A64" s="8">
        <f t="shared" si="2"/>
        <v>60</v>
      </c>
      <c r="B64" s="11" t="s">
        <v>125</v>
      </c>
      <c r="C64" s="9" t="s">
        <v>116</v>
      </c>
      <c r="D64" s="9" t="s">
        <v>126</v>
      </c>
      <c r="E64" s="10">
        <v>0.2</v>
      </c>
      <c r="F64" s="10">
        <f t="shared" si="4"/>
        <v>140.39999999999998</v>
      </c>
      <c r="G64" s="10">
        <f t="shared" si="1"/>
        <v>51.2</v>
      </c>
      <c r="H64" s="11"/>
      <c r="I64" s="1"/>
      <c r="J64" s="1"/>
    </row>
    <row r="65" spans="1:10" ht="16.05" customHeight="1" x14ac:dyDescent="0.2">
      <c r="A65" s="8">
        <f t="shared" si="2"/>
        <v>61</v>
      </c>
      <c r="B65" s="39" t="s">
        <v>127</v>
      </c>
      <c r="C65" s="9" t="s">
        <v>128</v>
      </c>
      <c r="D65" s="9" t="s">
        <v>129</v>
      </c>
      <c r="E65" s="10">
        <v>2.2000000000000002</v>
      </c>
      <c r="F65" s="10">
        <f t="shared" si="4"/>
        <v>142.59999999999997</v>
      </c>
      <c r="G65" s="10">
        <f t="shared" si="1"/>
        <v>53.400000000000006</v>
      </c>
      <c r="H65" s="11" t="s">
        <v>130</v>
      </c>
      <c r="I65" s="1"/>
      <c r="J65" s="1"/>
    </row>
    <row r="66" spans="1:10" ht="32.549999999999997" customHeight="1" x14ac:dyDescent="0.2">
      <c r="A66" s="6">
        <f t="shared" si="2"/>
        <v>62</v>
      </c>
      <c r="B66" s="38" t="s">
        <v>274</v>
      </c>
      <c r="C66" s="37" t="s">
        <v>128</v>
      </c>
      <c r="D66" s="37" t="s">
        <v>131</v>
      </c>
      <c r="E66" s="36">
        <v>0.4</v>
      </c>
      <c r="F66" s="36">
        <f t="shared" si="4"/>
        <v>142.99999999999997</v>
      </c>
      <c r="G66" s="36">
        <f>G65+E66</f>
        <v>53.800000000000004</v>
      </c>
      <c r="H66" s="38" t="s">
        <v>283</v>
      </c>
      <c r="I66" s="14">
        <f>F66-F50</f>
        <v>53.799999999999983</v>
      </c>
      <c r="J66" s="1" t="s">
        <v>132</v>
      </c>
    </row>
    <row r="67" spans="1:10" ht="16.05" customHeight="1" x14ac:dyDescent="0.2">
      <c r="A67" s="8">
        <f t="shared" si="2"/>
        <v>63</v>
      </c>
      <c r="B67" s="11" t="s">
        <v>133</v>
      </c>
      <c r="C67" s="9" t="s">
        <v>116</v>
      </c>
      <c r="D67" s="9" t="s">
        <v>131</v>
      </c>
      <c r="E67" s="10">
        <v>4.8</v>
      </c>
      <c r="F67" s="10">
        <f t="shared" si="4"/>
        <v>147.79999999999998</v>
      </c>
      <c r="G67" s="10">
        <v>4.8</v>
      </c>
      <c r="H67" s="11" t="s">
        <v>134</v>
      </c>
      <c r="I67" s="1"/>
      <c r="J67" s="1"/>
    </row>
    <row r="68" spans="1:10" ht="16.05" customHeight="1" x14ac:dyDescent="0.2">
      <c r="A68" s="8">
        <f t="shared" si="2"/>
        <v>64</v>
      </c>
      <c r="B68" s="11" t="s">
        <v>135</v>
      </c>
      <c r="C68" s="9" t="s">
        <v>136</v>
      </c>
      <c r="D68" s="9" t="s">
        <v>131</v>
      </c>
      <c r="E68" s="10">
        <v>14.9</v>
      </c>
      <c r="F68" s="10">
        <f>E68+F67</f>
        <v>162.69999999999999</v>
      </c>
      <c r="G68" s="10">
        <f>G67+E68</f>
        <v>19.7</v>
      </c>
      <c r="H68" s="11" t="s">
        <v>137</v>
      </c>
      <c r="I68" s="1"/>
      <c r="J68" s="1"/>
    </row>
    <row r="69" spans="1:10" ht="16.05" customHeight="1" x14ac:dyDescent="0.2">
      <c r="A69" s="8">
        <f t="shared" si="2"/>
        <v>65</v>
      </c>
      <c r="B69" s="11" t="s">
        <v>298</v>
      </c>
      <c r="C69" s="9" t="s">
        <v>116</v>
      </c>
      <c r="D69" s="9" t="s">
        <v>138</v>
      </c>
      <c r="E69" s="10">
        <v>19.399999999999999</v>
      </c>
      <c r="F69" s="10">
        <f>E69+F68</f>
        <v>182.1</v>
      </c>
      <c r="G69" s="10">
        <f>G68+E69</f>
        <v>39.099999999999994</v>
      </c>
      <c r="H69" s="11" t="s">
        <v>139</v>
      </c>
      <c r="I69" s="1"/>
      <c r="J69" s="1"/>
    </row>
    <row r="70" spans="1:10" ht="16.05" customHeight="1" x14ac:dyDescent="0.2">
      <c r="A70" s="8">
        <f t="shared" si="2"/>
        <v>66</v>
      </c>
      <c r="B70" s="11" t="s">
        <v>299</v>
      </c>
      <c r="C70" s="9" t="s">
        <v>116</v>
      </c>
      <c r="D70" s="9" t="s">
        <v>140</v>
      </c>
      <c r="E70" s="10">
        <v>3.4</v>
      </c>
      <c r="F70" s="10">
        <f t="shared" si="4"/>
        <v>185.5</v>
      </c>
      <c r="G70" s="10">
        <f t="shared" si="1"/>
        <v>42.499999999999993</v>
      </c>
      <c r="H70" s="11"/>
      <c r="I70" s="1"/>
      <c r="J70" s="1"/>
    </row>
    <row r="71" spans="1:10" ht="16.05" customHeight="1" x14ac:dyDescent="0.2">
      <c r="A71" s="8">
        <f t="shared" si="2"/>
        <v>67</v>
      </c>
      <c r="B71" s="11" t="s">
        <v>261</v>
      </c>
      <c r="C71" s="9" t="s">
        <v>141</v>
      </c>
      <c r="D71" s="9" t="s">
        <v>140</v>
      </c>
      <c r="E71" s="10">
        <v>0.4</v>
      </c>
      <c r="F71" s="10">
        <f t="shared" si="4"/>
        <v>185.9</v>
      </c>
      <c r="G71" s="10">
        <f t="shared" ref="G71:G74" si="5">G70+E71</f>
        <v>42.899999999999991</v>
      </c>
      <c r="H71" s="11" t="s">
        <v>262</v>
      </c>
      <c r="I71" s="15"/>
      <c r="J71" s="1"/>
    </row>
    <row r="72" spans="1:10" ht="16.05" customHeight="1" x14ac:dyDescent="0.2">
      <c r="A72" s="8">
        <f t="shared" si="2"/>
        <v>68</v>
      </c>
      <c r="B72" s="11" t="s">
        <v>142</v>
      </c>
      <c r="C72" s="9" t="s">
        <v>116</v>
      </c>
      <c r="D72" s="9" t="s">
        <v>140</v>
      </c>
      <c r="E72" s="10">
        <v>0.5</v>
      </c>
      <c r="F72" s="10">
        <f t="shared" si="4"/>
        <v>186.4</v>
      </c>
      <c r="G72" s="10">
        <f t="shared" si="5"/>
        <v>43.399999999999991</v>
      </c>
      <c r="H72" s="11"/>
      <c r="I72" s="1"/>
      <c r="J72" s="1"/>
    </row>
    <row r="73" spans="1:10" ht="16.05" customHeight="1" x14ac:dyDescent="0.2">
      <c r="A73" s="8">
        <f t="shared" si="2"/>
        <v>69</v>
      </c>
      <c r="B73" s="39" t="s">
        <v>133</v>
      </c>
      <c r="C73" s="9" t="s">
        <v>143</v>
      </c>
      <c r="D73" s="9" t="s">
        <v>140</v>
      </c>
      <c r="E73" s="10">
        <v>1.2</v>
      </c>
      <c r="F73" s="10">
        <f t="shared" si="4"/>
        <v>187.6</v>
      </c>
      <c r="G73" s="10">
        <f t="shared" si="5"/>
        <v>44.599999999999994</v>
      </c>
      <c r="H73" s="11" t="s">
        <v>144</v>
      </c>
      <c r="I73" s="1"/>
      <c r="J73" s="1"/>
    </row>
    <row r="74" spans="1:10" ht="16.05" customHeight="1" x14ac:dyDescent="0.2">
      <c r="A74" s="8">
        <f t="shared" si="2"/>
        <v>70</v>
      </c>
      <c r="B74" s="11" t="s">
        <v>300</v>
      </c>
      <c r="C74" s="9" t="s">
        <v>145</v>
      </c>
      <c r="D74" s="9" t="s">
        <v>146</v>
      </c>
      <c r="E74" s="10">
        <v>5.7</v>
      </c>
      <c r="F74" s="10">
        <f t="shared" si="4"/>
        <v>193.29999999999998</v>
      </c>
      <c r="G74" s="10">
        <f t="shared" si="5"/>
        <v>50.3</v>
      </c>
      <c r="H74" s="11"/>
      <c r="I74" s="1"/>
      <c r="J74" s="1"/>
    </row>
    <row r="75" spans="1:10" ht="16.05" customHeight="1" x14ac:dyDescent="0.2">
      <c r="A75" s="8">
        <f t="shared" si="2"/>
        <v>71</v>
      </c>
      <c r="B75" s="11" t="s">
        <v>301</v>
      </c>
      <c r="C75" s="9" t="s">
        <v>136</v>
      </c>
      <c r="D75" s="9" t="s">
        <v>147</v>
      </c>
      <c r="E75" s="10">
        <v>3.2</v>
      </c>
      <c r="F75" s="10">
        <f t="shared" si="4"/>
        <v>196.49999999999997</v>
      </c>
      <c r="G75" s="10">
        <f>G74+E75</f>
        <v>53.5</v>
      </c>
      <c r="H75" s="11" t="s">
        <v>148</v>
      </c>
      <c r="I75" s="1"/>
      <c r="J75" s="1"/>
    </row>
    <row r="76" spans="1:10" ht="16.05" customHeight="1" x14ac:dyDescent="0.2">
      <c r="A76" s="8">
        <f t="shared" si="2"/>
        <v>72</v>
      </c>
      <c r="B76" s="11" t="s">
        <v>149</v>
      </c>
      <c r="C76" s="9" t="s">
        <v>145</v>
      </c>
      <c r="D76" s="9" t="s">
        <v>150</v>
      </c>
      <c r="E76" s="10">
        <v>2.9</v>
      </c>
      <c r="F76" s="10">
        <f>E76+F75</f>
        <v>199.39999999999998</v>
      </c>
      <c r="G76" s="10">
        <f>G75+E76</f>
        <v>56.4</v>
      </c>
      <c r="H76" s="11" t="s">
        <v>263</v>
      </c>
      <c r="I76" s="1"/>
      <c r="J76" s="1"/>
    </row>
    <row r="77" spans="1:10" ht="16.05" customHeight="1" x14ac:dyDescent="0.2">
      <c r="A77" s="49">
        <f t="shared" si="2"/>
        <v>73</v>
      </c>
      <c r="B77" s="48" t="s">
        <v>302</v>
      </c>
      <c r="C77" s="46" t="s">
        <v>116</v>
      </c>
      <c r="D77" s="46" t="s">
        <v>242</v>
      </c>
      <c r="E77" s="47">
        <v>1</v>
      </c>
      <c r="F77" s="47">
        <f t="shared" ref="F77" si="6">E77+F76</f>
        <v>200.39999999999998</v>
      </c>
      <c r="G77" s="47">
        <f t="shared" ref="G77" si="7">G76+E77</f>
        <v>57.4</v>
      </c>
      <c r="H77" s="48"/>
      <c r="I77" s="1"/>
      <c r="J77" s="1"/>
    </row>
    <row r="78" spans="1:10" ht="30.45" customHeight="1" x14ac:dyDescent="0.2">
      <c r="A78" s="49">
        <f t="shared" si="2"/>
        <v>74</v>
      </c>
      <c r="B78" s="43" t="s">
        <v>275</v>
      </c>
      <c r="C78" s="44" t="s">
        <v>151</v>
      </c>
      <c r="D78" s="44" t="s">
        <v>129</v>
      </c>
      <c r="E78" s="45">
        <v>0.8</v>
      </c>
      <c r="F78" s="45">
        <f>E78+F77</f>
        <v>201.2</v>
      </c>
      <c r="G78" s="45">
        <f>G77+E78</f>
        <v>58.199999999999996</v>
      </c>
      <c r="H78" s="43" t="s">
        <v>282</v>
      </c>
      <c r="I78" s="14">
        <f>F78-F66</f>
        <v>58.200000000000017</v>
      </c>
      <c r="J78" s="1" t="s">
        <v>246</v>
      </c>
    </row>
    <row r="79" spans="1:10" ht="31.95" customHeight="1" x14ac:dyDescent="0.2">
      <c r="A79" s="49">
        <f t="shared" si="2"/>
        <v>75</v>
      </c>
      <c r="B79" s="48" t="s">
        <v>302</v>
      </c>
      <c r="C79" s="46" t="s">
        <v>145</v>
      </c>
      <c r="D79" s="46" t="s">
        <v>150</v>
      </c>
      <c r="E79" s="47">
        <v>0.8</v>
      </c>
      <c r="F79" s="47">
        <f>E79+F78</f>
        <v>202</v>
      </c>
      <c r="G79" s="47">
        <f>E79</f>
        <v>0.8</v>
      </c>
      <c r="H79" s="48"/>
      <c r="I79" s="14"/>
      <c r="J79" s="1"/>
    </row>
    <row r="80" spans="1:10" ht="16.05" customHeight="1" x14ac:dyDescent="0.2">
      <c r="A80" s="8">
        <f>1+A79</f>
        <v>76</v>
      </c>
      <c r="B80" s="11" t="s">
        <v>152</v>
      </c>
      <c r="C80" s="9" t="s">
        <v>116</v>
      </c>
      <c r="D80" s="9" t="s">
        <v>153</v>
      </c>
      <c r="E80" s="10">
        <v>1</v>
      </c>
      <c r="F80" s="10">
        <f>E80+F79</f>
        <v>203</v>
      </c>
      <c r="G80" s="10">
        <f>G79+E80</f>
        <v>1.8</v>
      </c>
      <c r="H80" s="11"/>
      <c r="I80" s="14"/>
      <c r="J80" s="1"/>
    </row>
    <row r="81" spans="1:10" ht="16.05" customHeight="1" x14ac:dyDescent="0.2">
      <c r="A81" s="8">
        <f>1+A80</f>
        <v>77</v>
      </c>
      <c r="B81" s="11" t="s">
        <v>155</v>
      </c>
      <c r="C81" s="9" t="s">
        <v>136</v>
      </c>
      <c r="D81" s="9" t="s">
        <v>154</v>
      </c>
      <c r="E81" s="10">
        <v>3.1</v>
      </c>
      <c r="F81" s="10">
        <f>E81+F80</f>
        <v>206.1</v>
      </c>
      <c r="G81" s="10">
        <f>G80+E81</f>
        <v>4.9000000000000004</v>
      </c>
      <c r="H81" s="11" t="s">
        <v>264</v>
      </c>
      <c r="I81" s="1"/>
      <c r="J81" s="1"/>
    </row>
    <row r="82" spans="1:10" ht="16.05" customHeight="1" x14ac:dyDescent="0.2">
      <c r="A82" s="8">
        <f t="shared" ref="A82:A143" si="8">1+A81</f>
        <v>78</v>
      </c>
      <c r="B82" s="11" t="s">
        <v>156</v>
      </c>
      <c r="C82" s="9" t="s">
        <v>136</v>
      </c>
      <c r="D82" s="9" t="s">
        <v>154</v>
      </c>
      <c r="E82" s="10">
        <v>0.6</v>
      </c>
      <c r="F82" s="10">
        <f t="shared" si="4"/>
        <v>206.7</v>
      </c>
      <c r="G82" s="10">
        <f t="shared" ref="G82:G138" si="9">G81+E82</f>
        <v>5.5</v>
      </c>
      <c r="H82" s="11"/>
      <c r="I82" s="14"/>
      <c r="J82" s="1"/>
    </row>
    <row r="83" spans="1:10" ht="31.95" customHeight="1" x14ac:dyDescent="0.2">
      <c r="A83" s="8">
        <f t="shared" si="8"/>
        <v>79</v>
      </c>
      <c r="B83" s="40" t="s">
        <v>152</v>
      </c>
      <c r="C83" s="9" t="s">
        <v>116</v>
      </c>
      <c r="D83" s="9" t="s">
        <v>154</v>
      </c>
      <c r="E83" s="10">
        <v>0.1</v>
      </c>
      <c r="F83" s="10">
        <f t="shared" si="4"/>
        <v>206.79999999999998</v>
      </c>
      <c r="G83" s="10">
        <f t="shared" si="9"/>
        <v>5.6</v>
      </c>
      <c r="H83" s="12" t="s">
        <v>157</v>
      </c>
      <c r="I83" s="14"/>
      <c r="J83" s="1"/>
    </row>
    <row r="84" spans="1:10" ht="31.95" customHeight="1" x14ac:dyDescent="0.2">
      <c r="A84" s="8">
        <f t="shared" si="8"/>
        <v>80</v>
      </c>
      <c r="B84" s="11" t="s">
        <v>158</v>
      </c>
      <c r="C84" s="9" t="s">
        <v>145</v>
      </c>
      <c r="D84" s="9" t="s">
        <v>159</v>
      </c>
      <c r="E84" s="10">
        <v>5.2</v>
      </c>
      <c r="F84" s="10">
        <f t="shared" si="4"/>
        <v>211.99999999999997</v>
      </c>
      <c r="G84" s="10">
        <f t="shared" si="9"/>
        <v>10.8</v>
      </c>
      <c r="H84" s="11" t="s">
        <v>160</v>
      </c>
      <c r="I84" s="14"/>
      <c r="J84" s="1"/>
    </row>
    <row r="85" spans="1:10" ht="16.05" customHeight="1" x14ac:dyDescent="0.2">
      <c r="A85" s="8">
        <f t="shared" si="8"/>
        <v>81</v>
      </c>
      <c r="B85" s="11" t="s">
        <v>161</v>
      </c>
      <c r="C85" s="9" t="s">
        <v>136</v>
      </c>
      <c r="D85" s="9" t="s">
        <v>162</v>
      </c>
      <c r="E85" s="10">
        <v>6.6</v>
      </c>
      <c r="F85" s="10">
        <f t="shared" si="4"/>
        <v>218.59999999999997</v>
      </c>
      <c r="G85" s="10">
        <f t="shared" si="9"/>
        <v>17.399999999999999</v>
      </c>
      <c r="H85" s="11"/>
      <c r="I85" s="14"/>
      <c r="J85" s="1"/>
    </row>
    <row r="86" spans="1:10" ht="31.95" customHeight="1" x14ac:dyDescent="0.2">
      <c r="A86" s="8">
        <f t="shared" si="8"/>
        <v>82</v>
      </c>
      <c r="B86" s="11" t="s">
        <v>163</v>
      </c>
      <c r="C86" s="9" t="s">
        <v>145</v>
      </c>
      <c r="D86" s="9" t="s">
        <v>162</v>
      </c>
      <c r="E86" s="10">
        <v>11.8</v>
      </c>
      <c r="F86" s="10">
        <f t="shared" si="4"/>
        <v>230.39999999999998</v>
      </c>
      <c r="G86" s="10">
        <f t="shared" si="9"/>
        <v>29.2</v>
      </c>
      <c r="H86" s="11" t="s">
        <v>164</v>
      </c>
      <c r="I86" s="14"/>
      <c r="J86" s="1"/>
    </row>
    <row r="87" spans="1:10" ht="16.05" customHeight="1" x14ac:dyDescent="0.2">
      <c r="A87" s="8">
        <f t="shared" si="8"/>
        <v>83</v>
      </c>
      <c r="B87" s="11" t="s">
        <v>165</v>
      </c>
      <c r="C87" s="9" t="s">
        <v>166</v>
      </c>
      <c r="D87" s="9" t="s">
        <v>162</v>
      </c>
      <c r="E87" s="10">
        <v>8.3000000000000007</v>
      </c>
      <c r="F87" s="10">
        <f t="shared" si="4"/>
        <v>238.7</v>
      </c>
      <c r="G87" s="10">
        <f t="shared" si="9"/>
        <v>37.5</v>
      </c>
      <c r="H87" s="11"/>
      <c r="I87" s="14"/>
      <c r="J87" s="1"/>
    </row>
    <row r="88" spans="1:10" ht="16.05" customHeight="1" x14ac:dyDescent="0.2">
      <c r="A88" s="8">
        <f t="shared" si="8"/>
        <v>84</v>
      </c>
      <c r="B88" s="11" t="s">
        <v>167</v>
      </c>
      <c r="C88" s="9" t="s">
        <v>166</v>
      </c>
      <c r="D88" s="9" t="s">
        <v>131</v>
      </c>
      <c r="E88" s="10">
        <v>14.4</v>
      </c>
      <c r="F88" s="10">
        <f t="shared" si="4"/>
        <v>253.1</v>
      </c>
      <c r="G88" s="10">
        <f t="shared" si="9"/>
        <v>51.9</v>
      </c>
      <c r="H88" s="11" t="s">
        <v>168</v>
      </c>
      <c r="I88" s="14"/>
      <c r="J88" s="1"/>
    </row>
    <row r="89" spans="1:10" ht="16.05" customHeight="1" x14ac:dyDescent="0.2">
      <c r="A89" s="8">
        <f t="shared" si="8"/>
        <v>85</v>
      </c>
      <c r="B89" s="11" t="s">
        <v>169</v>
      </c>
      <c r="C89" s="9" t="s">
        <v>145</v>
      </c>
      <c r="D89" s="9" t="s">
        <v>170</v>
      </c>
      <c r="E89" s="10">
        <v>4.4000000000000004</v>
      </c>
      <c r="F89" s="10">
        <f t="shared" si="4"/>
        <v>257.5</v>
      </c>
      <c r="G89" s="10">
        <f t="shared" si="9"/>
        <v>56.3</v>
      </c>
      <c r="H89" s="11" t="s">
        <v>171</v>
      </c>
      <c r="I89" s="14"/>
      <c r="J89" s="1"/>
    </row>
    <row r="90" spans="1:10" ht="16.05" customHeight="1" x14ac:dyDescent="0.2">
      <c r="A90" s="8">
        <f t="shared" si="8"/>
        <v>86</v>
      </c>
      <c r="B90" s="11" t="s">
        <v>12</v>
      </c>
      <c r="C90" s="9" t="s">
        <v>116</v>
      </c>
      <c r="D90" s="34" t="s">
        <v>172</v>
      </c>
      <c r="E90" s="10">
        <v>1.4</v>
      </c>
      <c r="F90" s="10">
        <f t="shared" si="4"/>
        <v>258.89999999999998</v>
      </c>
      <c r="G90" s="10">
        <f t="shared" si="9"/>
        <v>57.699999999999996</v>
      </c>
      <c r="H90" s="11" t="s">
        <v>173</v>
      </c>
      <c r="I90" s="14"/>
      <c r="J90" s="1"/>
    </row>
    <row r="91" spans="1:10" ht="16.05" customHeight="1" x14ac:dyDescent="0.2">
      <c r="A91" s="8">
        <f t="shared" si="8"/>
        <v>87</v>
      </c>
      <c r="B91" s="11" t="s">
        <v>303</v>
      </c>
      <c r="C91" s="9" t="s">
        <v>145</v>
      </c>
      <c r="D91" s="9" t="s">
        <v>174</v>
      </c>
      <c r="E91" s="10">
        <v>4.5999999999999996</v>
      </c>
      <c r="F91" s="10">
        <f t="shared" si="4"/>
        <v>263.5</v>
      </c>
      <c r="G91" s="10">
        <f t="shared" si="9"/>
        <v>62.3</v>
      </c>
      <c r="H91" s="11"/>
      <c r="I91" s="14"/>
      <c r="J91" s="1"/>
    </row>
    <row r="92" spans="1:10" ht="16.05" customHeight="1" x14ac:dyDescent="0.2">
      <c r="A92" s="8">
        <f t="shared" si="8"/>
        <v>88</v>
      </c>
      <c r="B92" s="11" t="s">
        <v>293</v>
      </c>
      <c r="C92" s="9" t="s">
        <v>116</v>
      </c>
      <c r="D92" s="9" t="s">
        <v>175</v>
      </c>
      <c r="E92" s="10">
        <v>1.1000000000000001</v>
      </c>
      <c r="F92" s="10">
        <f t="shared" si="4"/>
        <v>264.60000000000002</v>
      </c>
      <c r="G92" s="10">
        <f t="shared" si="9"/>
        <v>63.4</v>
      </c>
      <c r="H92" s="11"/>
      <c r="I92" s="14"/>
      <c r="J92" s="1"/>
    </row>
    <row r="93" spans="1:10" ht="16.05" customHeight="1" x14ac:dyDescent="0.2">
      <c r="A93" s="49">
        <f t="shared" si="8"/>
        <v>89</v>
      </c>
      <c r="B93" s="48" t="s">
        <v>296</v>
      </c>
      <c r="C93" s="46" t="s">
        <v>145</v>
      </c>
      <c r="D93" s="46" t="s">
        <v>176</v>
      </c>
      <c r="E93" s="47">
        <v>1.9</v>
      </c>
      <c r="F93" s="47">
        <f t="shared" si="4"/>
        <v>266.5</v>
      </c>
      <c r="G93" s="47">
        <f>G92+E93</f>
        <v>65.3</v>
      </c>
      <c r="H93" s="48" t="s">
        <v>294</v>
      </c>
      <c r="I93" s="14"/>
      <c r="J93" s="1"/>
    </row>
    <row r="94" spans="1:10" ht="16.05" customHeight="1" x14ac:dyDescent="0.2">
      <c r="A94" s="8">
        <f t="shared" si="8"/>
        <v>90</v>
      </c>
      <c r="B94" s="11" t="s">
        <v>177</v>
      </c>
      <c r="C94" s="9" t="s">
        <v>116</v>
      </c>
      <c r="D94" s="9" t="s">
        <v>178</v>
      </c>
      <c r="E94" s="10">
        <f>2.6-0.2</f>
        <v>2.4</v>
      </c>
      <c r="F94" s="10">
        <f t="shared" si="4"/>
        <v>268.89999999999998</v>
      </c>
      <c r="G94" s="10">
        <f t="shared" si="9"/>
        <v>67.7</v>
      </c>
      <c r="H94" s="11"/>
      <c r="I94" s="14"/>
      <c r="J94" s="1"/>
    </row>
    <row r="95" spans="1:10" ht="16.05" customHeight="1" x14ac:dyDescent="0.2">
      <c r="A95" s="8">
        <f t="shared" si="8"/>
        <v>91</v>
      </c>
      <c r="B95" s="11" t="s">
        <v>248</v>
      </c>
      <c r="C95" s="9" t="s">
        <v>116</v>
      </c>
      <c r="D95" s="9" t="s">
        <v>179</v>
      </c>
      <c r="E95" s="10">
        <v>1.5</v>
      </c>
      <c r="F95" s="10">
        <f t="shared" si="4"/>
        <v>270.39999999999998</v>
      </c>
      <c r="G95" s="10">
        <f t="shared" si="9"/>
        <v>69.2</v>
      </c>
      <c r="H95" s="11"/>
      <c r="I95" s="14"/>
      <c r="J95" s="1"/>
    </row>
    <row r="96" spans="1:10" ht="30.45" customHeight="1" x14ac:dyDescent="0.2">
      <c r="A96" s="6">
        <f t="shared" si="8"/>
        <v>92</v>
      </c>
      <c r="B96" s="38" t="s">
        <v>276</v>
      </c>
      <c r="C96" s="37" t="s">
        <v>180</v>
      </c>
      <c r="D96" s="37" t="s">
        <v>181</v>
      </c>
      <c r="E96" s="36">
        <v>2</v>
      </c>
      <c r="F96" s="36">
        <f t="shared" si="4"/>
        <v>272.39999999999998</v>
      </c>
      <c r="G96" s="36">
        <f t="shared" si="9"/>
        <v>71.2</v>
      </c>
      <c r="H96" s="38" t="s">
        <v>281</v>
      </c>
      <c r="I96" s="14">
        <f>F96-F79</f>
        <v>70.399999999999977</v>
      </c>
      <c r="J96" s="16" t="s">
        <v>182</v>
      </c>
    </row>
    <row r="97" spans="1:10" ht="16.05" customHeight="1" x14ac:dyDescent="0.2">
      <c r="A97" s="8">
        <f t="shared" si="8"/>
        <v>93</v>
      </c>
      <c r="B97" s="11" t="s">
        <v>183</v>
      </c>
      <c r="C97" s="9" t="s">
        <v>43</v>
      </c>
      <c r="D97" s="9" t="s">
        <v>104</v>
      </c>
      <c r="E97" s="10">
        <v>16.2</v>
      </c>
      <c r="F97" s="10">
        <f t="shared" si="4"/>
        <v>288.59999999999997</v>
      </c>
      <c r="G97" s="10">
        <v>16.2</v>
      </c>
      <c r="H97" s="11"/>
      <c r="I97" s="14"/>
      <c r="J97" s="1"/>
    </row>
    <row r="98" spans="1:10" ht="16.05" customHeight="1" x14ac:dyDescent="0.2">
      <c r="A98" s="8">
        <f t="shared" si="8"/>
        <v>94</v>
      </c>
      <c r="B98" s="11" t="s">
        <v>106</v>
      </c>
      <c r="C98" s="9" t="s">
        <v>145</v>
      </c>
      <c r="D98" s="9" t="s">
        <v>104</v>
      </c>
      <c r="E98" s="10">
        <v>3.4</v>
      </c>
      <c r="F98" s="10">
        <f t="shared" si="4"/>
        <v>291.99999999999994</v>
      </c>
      <c r="G98" s="10">
        <f t="shared" si="9"/>
        <v>19.599999999999998</v>
      </c>
      <c r="H98" s="11"/>
      <c r="I98" s="1"/>
      <c r="J98" s="1"/>
    </row>
    <row r="99" spans="1:10" ht="16.05" customHeight="1" x14ac:dyDescent="0.2">
      <c r="A99" s="8">
        <f t="shared" si="8"/>
        <v>95</v>
      </c>
      <c r="B99" s="11" t="s">
        <v>103</v>
      </c>
      <c r="C99" s="9" t="s">
        <v>13</v>
      </c>
      <c r="D99" s="9" t="s">
        <v>104</v>
      </c>
      <c r="E99" s="10">
        <v>12.8</v>
      </c>
      <c r="F99" s="10">
        <f t="shared" ref="F99:F145" si="10">E99+F98</f>
        <v>304.79999999999995</v>
      </c>
      <c r="G99" s="10">
        <f t="shared" si="9"/>
        <v>32.4</v>
      </c>
      <c r="H99" s="11"/>
      <c r="I99" s="1"/>
      <c r="J99" s="1"/>
    </row>
    <row r="100" spans="1:10" ht="16.05" customHeight="1" x14ac:dyDescent="0.2">
      <c r="A100" s="8">
        <f t="shared" si="8"/>
        <v>96</v>
      </c>
      <c r="B100" s="11" t="s">
        <v>184</v>
      </c>
      <c r="C100" s="9" t="s">
        <v>145</v>
      </c>
      <c r="D100" s="9" t="s">
        <v>185</v>
      </c>
      <c r="E100" s="10">
        <v>5.4</v>
      </c>
      <c r="F100" s="10">
        <f t="shared" si="10"/>
        <v>310.19999999999993</v>
      </c>
      <c r="G100" s="10">
        <f t="shared" si="9"/>
        <v>37.799999999999997</v>
      </c>
      <c r="H100" s="11" t="s">
        <v>186</v>
      </c>
      <c r="I100" s="1"/>
      <c r="J100" s="1"/>
    </row>
    <row r="101" spans="1:10" ht="16.05" customHeight="1" x14ac:dyDescent="0.2">
      <c r="A101" s="8">
        <f t="shared" si="8"/>
        <v>97</v>
      </c>
      <c r="B101" s="11" t="s">
        <v>187</v>
      </c>
      <c r="C101" s="9" t="s">
        <v>116</v>
      </c>
      <c r="D101" s="9" t="s">
        <v>185</v>
      </c>
      <c r="E101" s="10">
        <v>0.3</v>
      </c>
      <c r="F101" s="10">
        <f t="shared" si="10"/>
        <v>310.49999999999994</v>
      </c>
      <c r="G101" s="10">
        <f t="shared" si="9"/>
        <v>38.099999999999994</v>
      </c>
      <c r="H101" s="11" t="s">
        <v>188</v>
      </c>
      <c r="I101" s="1"/>
      <c r="J101" s="1"/>
    </row>
    <row r="102" spans="1:10" ht="31.5" customHeight="1" x14ac:dyDescent="0.2">
      <c r="A102" s="6">
        <f t="shared" si="8"/>
        <v>98</v>
      </c>
      <c r="B102" s="38" t="s">
        <v>277</v>
      </c>
      <c r="C102" s="37" t="s">
        <v>145</v>
      </c>
      <c r="D102" s="37" t="s">
        <v>189</v>
      </c>
      <c r="E102" s="36">
        <v>1.4</v>
      </c>
      <c r="F102" s="36">
        <f t="shared" si="10"/>
        <v>311.89999999999992</v>
      </c>
      <c r="G102" s="36">
        <f t="shared" si="9"/>
        <v>39.499999999999993</v>
      </c>
      <c r="H102" s="38" t="s">
        <v>280</v>
      </c>
      <c r="I102" s="14">
        <f>F102-F96</f>
        <v>39.499999999999943</v>
      </c>
      <c r="J102" s="1" t="s">
        <v>190</v>
      </c>
    </row>
    <row r="103" spans="1:10" ht="16.05" customHeight="1" x14ac:dyDescent="0.2">
      <c r="A103" s="8">
        <f t="shared" si="8"/>
        <v>99</v>
      </c>
      <c r="B103" s="11" t="s">
        <v>96</v>
      </c>
      <c r="C103" s="9" t="s">
        <v>116</v>
      </c>
      <c r="D103" s="17" t="s">
        <v>191</v>
      </c>
      <c r="E103" s="10">
        <v>2.2999999999999998</v>
      </c>
      <c r="F103" s="10">
        <f t="shared" si="10"/>
        <v>314.19999999999993</v>
      </c>
      <c r="G103" s="10">
        <v>2.2999999999999998</v>
      </c>
      <c r="H103" s="11"/>
      <c r="I103" s="1"/>
      <c r="J103" s="1"/>
    </row>
    <row r="104" spans="1:10" ht="16.05" customHeight="1" x14ac:dyDescent="0.2">
      <c r="A104" s="8">
        <f t="shared" si="8"/>
        <v>100</v>
      </c>
      <c r="B104" s="11" t="s">
        <v>95</v>
      </c>
      <c r="C104" s="9" t="s">
        <v>192</v>
      </c>
      <c r="D104" s="17" t="s">
        <v>193</v>
      </c>
      <c r="E104" s="10">
        <v>2.4</v>
      </c>
      <c r="F104" s="10">
        <f t="shared" si="10"/>
        <v>316.59999999999991</v>
      </c>
      <c r="G104" s="10">
        <f t="shared" si="9"/>
        <v>4.6999999999999993</v>
      </c>
      <c r="H104" s="11"/>
      <c r="I104" s="1"/>
      <c r="J104" s="1"/>
    </row>
    <row r="105" spans="1:10" ht="16.05" customHeight="1" x14ac:dyDescent="0.2">
      <c r="A105" s="8">
        <f t="shared" si="8"/>
        <v>101</v>
      </c>
      <c r="B105" s="11" t="s">
        <v>93</v>
      </c>
      <c r="C105" s="9" t="s">
        <v>43</v>
      </c>
      <c r="D105" s="17" t="s">
        <v>193</v>
      </c>
      <c r="E105" s="10">
        <v>1.6</v>
      </c>
      <c r="F105" s="10">
        <f t="shared" si="10"/>
        <v>318.19999999999993</v>
      </c>
      <c r="G105" s="10">
        <f t="shared" si="9"/>
        <v>6.2999999999999989</v>
      </c>
      <c r="H105" s="11"/>
      <c r="I105" s="1"/>
      <c r="J105" s="1"/>
    </row>
    <row r="106" spans="1:10" ht="16.05" customHeight="1" x14ac:dyDescent="0.2">
      <c r="A106" s="8">
        <f t="shared" si="8"/>
        <v>102</v>
      </c>
      <c r="B106" s="11" t="s">
        <v>91</v>
      </c>
      <c r="C106" s="9" t="s">
        <v>145</v>
      </c>
      <c r="D106" s="17" t="s">
        <v>194</v>
      </c>
      <c r="E106" s="10">
        <v>2</v>
      </c>
      <c r="F106" s="10">
        <f t="shared" si="10"/>
        <v>320.19999999999993</v>
      </c>
      <c r="G106" s="10">
        <f t="shared" si="9"/>
        <v>8.2999999999999989</v>
      </c>
      <c r="H106" s="11"/>
      <c r="I106" s="1"/>
      <c r="J106" s="1"/>
    </row>
    <row r="107" spans="1:10" ht="16.05" customHeight="1" x14ac:dyDescent="0.2">
      <c r="A107" s="8">
        <f t="shared" si="8"/>
        <v>103</v>
      </c>
      <c r="B107" s="11" t="s">
        <v>89</v>
      </c>
      <c r="C107" s="9" t="s">
        <v>13</v>
      </c>
      <c r="D107" s="17" t="s">
        <v>195</v>
      </c>
      <c r="E107" s="10">
        <v>3.3</v>
      </c>
      <c r="F107" s="10">
        <f t="shared" si="10"/>
        <v>323.49999999999994</v>
      </c>
      <c r="G107" s="10">
        <f t="shared" si="9"/>
        <v>11.599999999999998</v>
      </c>
      <c r="H107" s="11"/>
      <c r="I107" s="1"/>
      <c r="J107" s="1"/>
    </row>
    <row r="108" spans="1:10" ht="16.05" customHeight="1" x14ac:dyDescent="0.2">
      <c r="A108" s="8">
        <f t="shared" si="8"/>
        <v>104</v>
      </c>
      <c r="B108" s="2" t="s">
        <v>88</v>
      </c>
      <c r="C108" s="9" t="s">
        <v>145</v>
      </c>
      <c r="D108" s="17" t="s">
        <v>196</v>
      </c>
      <c r="E108" s="10">
        <v>4.0999999999999996</v>
      </c>
      <c r="F108" s="10">
        <f t="shared" si="10"/>
        <v>327.59999999999997</v>
      </c>
      <c r="G108" s="10">
        <f t="shared" si="9"/>
        <v>15.699999999999998</v>
      </c>
      <c r="H108" s="11"/>
      <c r="I108" s="1"/>
      <c r="J108" s="1"/>
    </row>
    <row r="109" spans="1:10" ht="16.05" customHeight="1" x14ac:dyDescent="0.2">
      <c r="A109" s="8">
        <f t="shared" si="8"/>
        <v>105</v>
      </c>
      <c r="B109" s="40" t="s">
        <v>197</v>
      </c>
      <c r="C109" s="18" t="s">
        <v>13</v>
      </c>
      <c r="D109" s="19" t="s">
        <v>196</v>
      </c>
      <c r="E109" s="20">
        <v>5.5</v>
      </c>
      <c r="F109" s="10">
        <f t="shared" si="10"/>
        <v>333.09999999999997</v>
      </c>
      <c r="G109" s="10">
        <f t="shared" si="9"/>
        <v>21.199999999999996</v>
      </c>
      <c r="H109" s="21" t="s">
        <v>198</v>
      </c>
      <c r="I109" s="1"/>
      <c r="J109" s="1"/>
    </row>
    <row r="110" spans="1:10" ht="16.05" customHeight="1" x14ac:dyDescent="0.2">
      <c r="A110" s="8">
        <f t="shared" si="8"/>
        <v>106</v>
      </c>
      <c r="B110" s="40" t="s">
        <v>199</v>
      </c>
      <c r="C110" s="18" t="s">
        <v>21</v>
      </c>
      <c r="D110" s="19" t="s">
        <v>86</v>
      </c>
      <c r="E110" s="20">
        <v>1</v>
      </c>
      <c r="F110" s="10">
        <f t="shared" si="10"/>
        <v>334.09999999999997</v>
      </c>
      <c r="G110" s="10">
        <f t="shared" si="9"/>
        <v>22.199999999999996</v>
      </c>
      <c r="H110" s="21"/>
      <c r="I110" s="1"/>
      <c r="J110" s="1"/>
    </row>
    <row r="111" spans="1:10" ht="16.05" customHeight="1" x14ac:dyDescent="0.2">
      <c r="A111" s="8">
        <f t="shared" si="8"/>
        <v>107</v>
      </c>
      <c r="B111" s="40" t="s">
        <v>200</v>
      </c>
      <c r="C111" s="18" t="s">
        <v>21</v>
      </c>
      <c r="D111" s="19" t="s">
        <v>86</v>
      </c>
      <c r="E111" s="20">
        <v>6.4</v>
      </c>
      <c r="F111" s="10">
        <f t="shared" si="10"/>
        <v>340.49999999999994</v>
      </c>
      <c r="G111" s="10">
        <f t="shared" si="9"/>
        <v>28.599999999999994</v>
      </c>
      <c r="H111" s="21" t="s">
        <v>201</v>
      </c>
      <c r="I111" s="1"/>
      <c r="J111" s="1"/>
    </row>
    <row r="112" spans="1:10" ht="16.05" customHeight="1" x14ac:dyDescent="0.2">
      <c r="A112" s="8">
        <f t="shared" si="8"/>
        <v>108</v>
      </c>
      <c r="B112" s="40" t="s">
        <v>202</v>
      </c>
      <c r="C112" s="18" t="s">
        <v>21</v>
      </c>
      <c r="D112" s="19" t="s">
        <v>195</v>
      </c>
      <c r="E112" s="20">
        <v>0.2</v>
      </c>
      <c r="F112" s="10">
        <f t="shared" si="10"/>
        <v>340.69999999999993</v>
      </c>
      <c r="G112" s="10">
        <f t="shared" si="9"/>
        <v>28.799999999999994</v>
      </c>
      <c r="H112" s="21" t="s">
        <v>203</v>
      </c>
      <c r="I112" s="1"/>
      <c r="J112" s="1"/>
    </row>
    <row r="113" spans="1:10" ht="16.05" customHeight="1" x14ac:dyDescent="0.2">
      <c r="A113" s="8">
        <f t="shared" si="8"/>
        <v>109</v>
      </c>
      <c r="B113" s="40" t="s">
        <v>16</v>
      </c>
      <c r="C113" s="18" t="s">
        <v>21</v>
      </c>
      <c r="D113" s="19" t="s">
        <v>86</v>
      </c>
      <c r="E113" s="20">
        <v>4.4000000000000004</v>
      </c>
      <c r="F113" s="10">
        <f t="shared" si="10"/>
        <v>345.09999999999991</v>
      </c>
      <c r="G113" s="10">
        <f t="shared" si="9"/>
        <v>33.199999999999996</v>
      </c>
      <c r="H113" s="21"/>
      <c r="I113" s="1"/>
      <c r="J113" s="1"/>
    </row>
    <row r="114" spans="1:10" ht="16.05" customHeight="1" x14ac:dyDescent="0.2">
      <c r="A114" s="8">
        <f t="shared" si="8"/>
        <v>110</v>
      </c>
      <c r="B114" s="40" t="s">
        <v>204</v>
      </c>
      <c r="C114" s="18" t="s">
        <v>43</v>
      </c>
      <c r="D114" s="19" t="s">
        <v>17</v>
      </c>
      <c r="E114" s="20">
        <v>1.8</v>
      </c>
      <c r="F114" s="10">
        <f t="shared" si="10"/>
        <v>346.89999999999992</v>
      </c>
      <c r="G114" s="10">
        <f t="shared" si="9"/>
        <v>34.999999999999993</v>
      </c>
      <c r="H114" s="21"/>
      <c r="I114" s="1"/>
      <c r="J114" s="1"/>
    </row>
    <row r="115" spans="1:10" ht="16.05" customHeight="1" x14ac:dyDescent="0.2">
      <c r="A115" s="8">
        <f t="shared" si="8"/>
        <v>111</v>
      </c>
      <c r="B115" s="40" t="s">
        <v>205</v>
      </c>
      <c r="C115" s="18" t="s">
        <v>13</v>
      </c>
      <c r="D115" s="19" t="s">
        <v>206</v>
      </c>
      <c r="E115" s="20">
        <v>1.5</v>
      </c>
      <c r="F115" s="10">
        <f t="shared" si="10"/>
        <v>348.39999999999992</v>
      </c>
      <c r="G115" s="10">
        <f t="shared" si="9"/>
        <v>36.499999999999993</v>
      </c>
      <c r="H115" s="21"/>
      <c r="I115" s="1"/>
      <c r="J115" s="1"/>
    </row>
    <row r="116" spans="1:10" ht="16.05" customHeight="1" x14ac:dyDescent="0.2">
      <c r="A116" s="8">
        <f t="shared" si="8"/>
        <v>112</v>
      </c>
      <c r="B116" s="40" t="s">
        <v>207</v>
      </c>
      <c r="C116" s="18" t="s">
        <v>43</v>
      </c>
      <c r="D116" s="19" t="s">
        <v>208</v>
      </c>
      <c r="E116" s="20">
        <v>1</v>
      </c>
      <c r="F116" s="10">
        <f t="shared" si="10"/>
        <v>349.39999999999992</v>
      </c>
      <c r="G116" s="10">
        <f t="shared" si="9"/>
        <v>37.499999999999993</v>
      </c>
      <c r="H116" s="21"/>
      <c r="I116" s="1"/>
      <c r="J116" s="1"/>
    </row>
    <row r="117" spans="1:10" ht="16.05" customHeight="1" x14ac:dyDescent="0.2">
      <c r="A117" s="8">
        <f t="shared" si="8"/>
        <v>113</v>
      </c>
      <c r="B117" s="40" t="s">
        <v>209</v>
      </c>
      <c r="C117" s="18" t="s">
        <v>13</v>
      </c>
      <c r="D117" s="19" t="s">
        <v>210</v>
      </c>
      <c r="E117" s="20">
        <v>0.4</v>
      </c>
      <c r="F117" s="10">
        <f t="shared" si="10"/>
        <v>349.7999999999999</v>
      </c>
      <c r="G117" s="10">
        <f t="shared" si="9"/>
        <v>37.899999999999991</v>
      </c>
      <c r="H117" s="21" t="s">
        <v>211</v>
      </c>
      <c r="I117" s="1"/>
      <c r="J117" s="1"/>
    </row>
    <row r="118" spans="1:10" ht="16.05" customHeight="1" x14ac:dyDescent="0.2">
      <c r="A118" s="8">
        <f t="shared" si="8"/>
        <v>114</v>
      </c>
      <c r="B118" s="40" t="s">
        <v>212</v>
      </c>
      <c r="C118" s="18" t="s">
        <v>13</v>
      </c>
      <c r="D118" s="19" t="s">
        <v>210</v>
      </c>
      <c r="E118" s="20">
        <v>0.4</v>
      </c>
      <c r="F118" s="10">
        <f t="shared" si="10"/>
        <v>350.19999999999987</v>
      </c>
      <c r="G118" s="10">
        <f t="shared" si="9"/>
        <v>38.29999999999999</v>
      </c>
      <c r="H118" s="21"/>
      <c r="I118" s="1"/>
      <c r="J118" s="1"/>
    </row>
    <row r="119" spans="1:10" ht="16.05" customHeight="1" x14ac:dyDescent="0.2">
      <c r="A119" s="8">
        <f t="shared" si="8"/>
        <v>115</v>
      </c>
      <c r="B119" s="40" t="s">
        <v>213</v>
      </c>
      <c r="C119" s="18" t="s">
        <v>21</v>
      </c>
      <c r="D119" s="19" t="s">
        <v>210</v>
      </c>
      <c r="E119" s="20">
        <v>2.4</v>
      </c>
      <c r="F119" s="10">
        <f t="shared" si="10"/>
        <v>352.59999999999985</v>
      </c>
      <c r="G119" s="10">
        <f t="shared" si="9"/>
        <v>40.699999999999989</v>
      </c>
      <c r="H119" s="21"/>
      <c r="I119" s="1"/>
      <c r="J119" s="1"/>
    </row>
    <row r="120" spans="1:10" ht="16.05" customHeight="1" x14ac:dyDescent="0.2">
      <c r="A120" s="8">
        <f t="shared" si="8"/>
        <v>116</v>
      </c>
      <c r="B120" s="40" t="s">
        <v>214</v>
      </c>
      <c r="C120" s="18" t="s">
        <v>21</v>
      </c>
      <c r="D120" s="19" t="s">
        <v>17</v>
      </c>
      <c r="E120" s="20">
        <v>2.4</v>
      </c>
      <c r="F120" s="10">
        <f t="shared" si="10"/>
        <v>354.99999999999983</v>
      </c>
      <c r="G120" s="10">
        <f t="shared" si="9"/>
        <v>43.099999999999987</v>
      </c>
      <c r="H120" s="21"/>
      <c r="I120" s="1"/>
      <c r="J120" s="1"/>
    </row>
    <row r="121" spans="1:10" ht="16.05" customHeight="1" x14ac:dyDescent="0.2">
      <c r="A121" s="8">
        <f t="shared" si="8"/>
        <v>117</v>
      </c>
      <c r="B121" s="40" t="s">
        <v>215</v>
      </c>
      <c r="C121" s="18" t="s">
        <v>43</v>
      </c>
      <c r="D121" s="19" t="s">
        <v>216</v>
      </c>
      <c r="E121" s="20">
        <v>2.7</v>
      </c>
      <c r="F121" s="10">
        <f t="shared" si="10"/>
        <v>357.69999999999982</v>
      </c>
      <c r="G121" s="10">
        <f t="shared" si="9"/>
        <v>45.79999999999999</v>
      </c>
      <c r="H121" s="21"/>
      <c r="I121" s="1"/>
      <c r="J121" s="1"/>
    </row>
    <row r="122" spans="1:10" ht="31.5" customHeight="1" x14ac:dyDescent="0.2">
      <c r="A122" s="6">
        <f t="shared" si="8"/>
        <v>118</v>
      </c>
      <c r="B122" s="41" t="s">
        <v>239</v>
      </c>
      <c r="C122" s="22" t="s">
        <v>217</v>
      </c>
      <c r="D122" s="23" t="s">
        <v>216</v>
      </c>
      <c r="E122" s="24">
        <v>1.4</v>
      </c>
      <c r="F122" s="7">
        <f t="shared" si="10"/>
        <v>359.0999999999998</v>
      </c>
      <c r="G122" s="7">
        <f t="shared" si="9"/>
        <v>47.199999999999989</v>
      </c>
      <c r="H122" s="25" t="s">
        <v>279</v>
      </c>
      <c r="I122" s="14">
        <f>F122-F102</f>
        <v>47.199999999999875</v>
      </c>
      <c r="J122" s="1" t="s">
        <v>218</v>
      </c>
    </row>
    <row r="123" spans="1:10" ht="16.05" customHeight="1" x14ac:dyDescent="0.2">
      <c r="A123" s="8">
        <f t="shared" si="8"/>
        <v>119</v>
      </c>
      <c r="B123" s="40" t="s">
        <v>16</v>
      </c>
      <c r="C123" s="18" t="s">
        <v>13</v>
      </c>
      <c r="D123" s="19" t="s">
        <v>219</v>
      </c>
      <c r="E123" s="20">
        <v>0.8</v>
      </c>
      <c r="F123" s="10">
        <f t="shared" si="10"/>
        <v>359.89999999999981</v>
      </c>
      <c r="G123" s="10">
        <v>0.8</v>
      </c>
      <c r="H123" s="21"/>
      <c r="I123" s="1"/>
      <c r="J123" s="1"/>
    </row>
    <row r="124" spans="1:10" ht="16.05" customHeight="1" x14ac:dyDescent="0.2">
      <c r="A124" s="8">
        <f t="shared" si="8"/>
        <v>120</v>
      </c>
      <c r="B124" s="40" t="s">
        <v>267</v>
      </c>
      <c r="C124" s="18" t="s">
        <v>13</v>
      </c>
      <c r="D124" s="19" t="s">
        <v>50</v>
      </c>
      <c r="E124" s="20">
        <v>1.9</v>
      </c>
      <c r="F124" s="10">
        <f t="shared" si="10"/>
        <v>361.79999999999978</v>
      </c>
      <c r="G124" s="10">
        <f>G123+E124</f>
        <v>2.7</v>
      </c>
      <c r="H124" s="21" t="s">
        <v>56</v>
      </c>
      <c r="I124" s="1"/>
      <c r="J124" s="1"/>
    </row>
    <row r="125" spans="1:10" ht="16.05" customHeight="1" x14ac:dyDescent="0.2">
      <c r="A125" s="8">
        <f t="shared" si="8"/>
        <v>121</v>
      </c>
      <c r="B125" s="40" t="s">
        <v>286</v>
      </c>
      <c r="C125" s="18" t="s">
        <v>21</v>
      </c>
      <c r="D125" s="19" t="s">
        <v>50</v>
      </c>
      <c r="E125" s="20">
        <v>5.9</v>
      </c>
      <c r="F125" s="10">
        <f t="shared" si="10"/>
        <v>367.69999999999976</v>
      </c>
      <c r="G125" s="10">
        <f t="shared" si="9"/>
        <v>8.6000000000000014</v>
      </c>
      <c r="H125" s="21"/>
      <c r="I125" s="1"/>
      <c r="J125" s="1"/>
    </row>
    <row r="126" spans="1:10" ht="16.05" customHeight="1" x14ac:dyDescent="0.2">
      <c r="A126" s="8">
        <f t="shared" si="8"/>
        <v>122</v>
      </c>
      <c r="B126" s="40" t="s">
        <v>55</v>
      </c>
      <c r="C126" s="18" t="s">
        <v>21</v>
      </c>
      <c r="D126" s="19" t="s">
        <v>53</v>
      </c>
      <c r="E126" s="20">
        <v>1.5</v>
      </c>
      <c r="F126" s="10">
        <f t="shared" si="10"/>
        <v>369.19999999999976</v>
      </c>
      <c r="G126" s="10">
        <f t="shared" si="9"/>
        <v>10.100000000000001</v>
      </c>
      <c r="H126" s="21" t="s">
        <v>54</v>
      </c>
      <c r="I126" s="1"/>
      <c r="J126" s="1"/>
    </row>
    <row r="127" spans="1:10" ht="16.05" customHeight="1" x14ac:dyDescent="0.2">
      <c r="A127" s="8">
        <f t="shared" si="8"/>
        <v>123</v>
      </c>
      <c r="B127" s="40" t="s">
        <v>52</v>
      </c>
      <c r="C127" s="18" t="s">
        <v>21</v>
      </c>
      <c r="D127" s="19" t="s">
        <v>50</v>
      </c>
      <c r="E127" s="20">
        <v>1.5</v>
      </c>
      <c r="F127" s="10">
        <f t="shared" si="10"/>
        <v>370.69999999999976</v>
      </c>
      <c r="G127" s="10">
        <f t="shared" si="9"/>
        <v>11.600000000000001</v>
      </c>
      <c r="H127" s="21"/>
      <c r="I127" s="1"/>
      <c r="J127" s="1"/>
    </row>
    <row r="128" spans="1:10" ht="16.05" customHeight="1" x14ac:dyDescent="0.2">
      <c r="A128" s="8">
        <f t="shared" si="8"/>
        <v>124</v>
      </c>
      <c r="B128" s="40" t="s">
        <v>49</v>
      </c>
      <c r="C128" s="18" t="s">
        <v>21</v>
      </c>
      <c r="D128" s="19" t="s">
        <v>50</v>
      </c>
      <c r="E128" s="20">
        <v>1.6</v>
      </c>
      <c r="F128" s="10">
        <f t="shared" si="10"/>
        <v>372.29999999999978</v>
      </c>
      <c r="G128" s="10">
        <f t="shared" si="9"/>
        <v>13.200000000000001</v>
      </c>
      <c r="H128" s="21" t="s">
        <v>220</v>
      </c>
      <c r="I128" s="1"/>
      <c r="J128" s="1"/>
    </row>
    <row r="129" spans="1:10" ht="16.05" customHeight="1" x14ac:dyDescent="0.2">
      <c r="A129" s="8">
        <f t="shared" si="8"/>
        <v>125</v>
      </c>
      <c r="B129" s="40" t="s">
        <v>47</v>
      </c>
      <c r="C129" s="18" t="s">
        <v>21</v>
      </c>
      <c r="D129" s="19" t="s">
        <v>221</v>
      </c>
      <c r="E129" s="20">
        <v>4.7</v>
      </c>
      <c r="F129" s="10">
        <f t="shared" si="10"/>
        <v>376.99999999999977</v>
      </c>
      <c r="G129" s="10">
        <f t="shared" si="9"/>
        <v>17.900000000000002</v>
      </c>
      <c r="H129" s="21" t="s">
        <v>222</v>
      </c>
      <c r="I129" s="1"/>
      <c r="J129" s="1"/>
    </row>
    <row r="130" spans="1:10" ht="16.05" customHeight="1" x14ac:dyDescent="0.2">
      <c r="A130" s="8">
        <f t="shared" si="8"/>
        <v>126</v>
      </c>
      <c r="B130" s="40" t="s">
        <v>44</v>
      </c>
      <c r="C130" s="18" t="s">
        <v>43</v>
      </c>
      <c r="D130" s="19" t="s">
        <v>17</v>
      </c>
      <c r="E130" s="20">
        <v>0.6</v>
      </c>
      <c r="F130" s="10">
        <f t="shared" si="10"/>
        <v>377.5999999999998</v>
      </c>
      <c r="G130" s="10">
        <f t="shared" si="9"/>
        <v>18.500000000000004</v>
      </c>
      <c r="H130" s="21" t="s">
        <v>223</v>
      </c>
      <c r="I130" s="1"/>
      <c r="J130" s="1"/>
    </row>
    <row r="131" spans="1:10" ht="16.05" customHeight="1" x14ac:dyDescent="0.2">
      <c r="A131" s="8">
        <f t="shared" si="8"/>
        <v>127</v>
      </c>
      <c r="B131" s="40" t="s">
        <v>18</v>
      </c>
      <c r="C131" s="18" t="s">
        <v>13</v>
      </c>
      <c r="D131" s="19" t="s">
        <v>17</v>
      </c>
      <c r="E131" s="20">
        <v>0.3</v>
      </c>
      <c r="F131" s="10">
        <f t="shared" si="10"/>
        <v>377.89999999999981</v>
      </c>
      <c r="G131" s="10">
        <f t="shared" si="9"/>
        <v>18.800000000000004</v>
      </c>
      <c r="H131" s="21" t="s">
        <v>40</v>
      </c>
      <c r="I131" s="1"/>
      <c r="J131" s="1"/>
    </row>
    <row r="132" spans="1:10" ht="16.05" customHeight="1" x14ac:dyDescent="0.2">
      <c r="A132" s="8">
        <f t="shared" si="8"/>
        <v>128</v>
      </c>
      <c r="B132" s="40" t="s">
        <v>224</v>
      </c>
      <c r="C132" s="18" t="s">
        <v>43</v>
      </c>
      <c r="D132" s="19" t="s">
        <v>17</v>
      </c>
      <c r="E132" s="20">
        <v>0.3</v>
      </c>
      <c r="F132" s="10">
        <f t="shared" si="10"/>
        <v>378.19999999999982</v>
      </c>
      <c r="G132" s="10">
        <f t="shared" si="9"/>
        <v>19.100000000000005</v>
      </c>
      <c r="H132" s="21"/>
      <c r="I132" s="1"/>
      <c r="J132" s="1"/>
    </row>
    <row r="133" spans="1:10" ht="16.05" customHeight="1" x14ac:dyDescent="0.2">
      <c r="A133" s="8">
        <f t="shared" si="8"/>
        <v>129</v>
      </c>
      <c r="B133" s="40" t="s">
        <v>225</v>
      </c>
      <c r="C133" s="18" t="s">
        <v>21</v>
      </c>
      <c r="D133" s="19" t="s">
        <v>17</v>
      </c>
      <c r="E133" s="20">
        <v>0.1999999999999886</v>
      </c>
      <c r="F133" s="10">
        <f t="shared" si="10"/>
        <v>378.39999999999981</v>
      </c>
      <c r="G133" s="10">
        <f t="shared" si="9"/>
        <v>19.299999999999994</v>
      </c>
      <c r="H133" s="21" t="s">
        <v>226</v>
      </c>
      <c r="I133" s="1"/>
      <c r="J133" s="1"/>
    </row>
    <row r="134" spans="1:10" ht="16.05" customHeight="1" x14ac:dyDescent="0.2">
      <c r="A134" s="8">
        <f t="shared" si="8"/>
        <v>130</v>
      </c>
      <c r="B134" s="40" t="s">
        <v>37</v>
      </c>
      <c r="C134" s="18" t="s">
        <v>21</v>
      </c>
      <c r="D134" s="19" t="s">
        <v>17</v>
      </c>
      <c r="E134" s="20">
        <v>4.1000000000000227</v>
      </c>
      <c r="F134" s="10">
        <f t="shared" si="10"/>
        <v>382.49999999999983</v>
      </c>
      <c r="G134" s="10">
        <f t="shared" si="9"/>
        <v>23.400000000000016</v>
      </c>
      <c r="H134" s="21" t="s">
        <v>227</v>
      </c>
      <c r="I134" s="1"/>
      <c r="J134" s="1"/>
    </row>
    <row r="135" spans="1:10" ht="16.05" customHeight="1" x14ac:dyDescent="0.2">
      <c r="A135" s="8">
        <f t="shared" si="8"/>
        <v>131</v>
      </c>
      <c r="B135" s="40" t="s">
        <v>228</v>
      </c>
      <c r="C135" s="18" t="s">
        <v>43</v>
      </c>
      <c r="D135" s="19" t="s">
        <v>17</v>
      </c>
      <c r="E135" s="20">
        <v>2</v>
      </c>
      <c r="F135" s="10">
        <f t="shared" si="10"/>
        <v>384.49999999999983</v>
      </c>
      <c r="G135" s="10">
        <f t="shared" si="9"/>
        <v>25.400000000000016</v>
      </c>
      <c r="H135" s="21" t="s">
        <v>229</v>
      </c>
      <c r="I135" s="1"/>
      <c r="J135" s="1"/>
    </row>
    <row r="136" spans="1:10" ht="16.05" customHeight="1" x14ac:dyDescent="0.2">
      <c r="A136" s="8">
        <f t="shared" si="8"/>
        <v>132</v>
      </c>
      <c r="B136" s="40" t="s">
        <v>34</v>
      </c>
      <c r="C136" s="18" t="s">
        <v>21</v>
      </c>
      <c r="D136" s="19" t="s">
        <v>17</v>
      </c>
      <c r="E136" s="20">
        <v>1.1000000000000001</v>
      </c>
      <c r="F136" s="10">
        <f t="shared" si="10"/>
        <v>385.59999999999985</v>
      </c>
      <c r="G136" s="10">
        <f t="shared" si="9"/>
        <v>26.500000000000018</v>
      </c>
      <c r="H136" s="21" t="s">
        <v>287</v>
      </c>
      <c r="I136" s="1"/>
      <c r="J136" s="1"/>
    </row>
    <row r="137" spans="1:10" ht="16.05" customHeight="1" x14ac:dyDescent="0.2">
      <c r="A137" s="8">
        <f t="shared" si="8"/>
        <v>133</v>
      </c>
      <c r="B137" s="40" t="s">
        <v>33</v>
      </c>
      <c r="C137" s="18" t="s">
        <v>43</v>
      </c>
      <c r="D137" s="19" t="s">
        <v>31</v>
      </c>
      <c r="E137" s="20">
        <v>2</v>
      </c>
      <c r="F137" s="10">
        <f t="shared" si="10"/>
        <v>387.59999999999985</v>
      </c>
      <c r="G137" s="10">
        <f t="shared" si="9"/>
        <v>28.500000000000018</v>
      </c>
      <c r="H137" s="21"/>
      <c r="I137" s="1"/>
      <c r="J137" s="1"/>
    </row>
    <row r="138" spans="1:10" ht="16.05" customHeight="1" x14ac:dyDescent="0.2">
      <c r="A138" s="8">
        <f t="shared" si="8"/>
        <v>134</v>
      </c>
      <c r="B138" s="40" t="s">
        <v>197</v>
      </c>
      <c r="C138" s="18" t="s">
        <v>43</v>
      </c>
      <c r="D138" s="19" t="s">
        <v>17</v>
      </c>
      <c r="E138" s="20">
        <v>0.6</v>
      </c>
      <c r="F138" s="10">
        <f t="shared" si="10"/>
        <v>388.19999999999987</v>
      </c>
      <c r="G138" s="10">
        <f t="shared" si="9"/>
        <v>29.100000000000019</v>
      </c>
      <c r="H138" s="21" t="s">
        <v>230</v>
      </c>
      <c r="I138" s="1"/>
      <c r="J138" s="1"/>
    </row>
    <row r="139" spans="1:10" ht="16.05" customHeight="1" x14ac:dyDescent="0.2">
      <c r="A139" s="8">
        <f t="shared" si="8"/>
        <v>135</v>
      </c>
      <c r="B139" s="40" t="s">
        <v>29</v>
      </c>
      <c r="C139" s="18" t="s">
        <v>21</v>
      </c>
      <c r="D139" s="19" t="s">
        <v>17</v>
      </c>
      <c r="E139" s="20">
        <v>1.8</v>
      </c>
      <c r="F139" s="10">
        <f t="shared" si="10"/>
        <v>389.99999999999989</v>
      </c>
      <c r="G139" s="10">
        <f t="shared" ref="G139:G146" si="11">G138+E139</f>
        <v>30.90000000000002</v>
      </c>
      <c r="H139" s="21" t="s">
        <v>231</v>
      </c>
      <c r="I139" s="1"/>
      <c r="J139" s="1"/>
    </row>
    <row r="140" spans="1:10" ht="16.05" customHeight="1" x14ac:dyDescent="0.2">
      <c r="A140" s="8">
        <f t="shared" si="8"/>
        <v>136</v>
      </c>
      <c r="B140" s="40" t="s">
        <v>288</v>
      </c>
      <c r="C140" s="18" t="s">
        <v>43</v>
      </c>
      <c r="D140" s="19" t="s">
        <v>17</v>
      </c>
      <c r="E140" s="20">
        <v>1.4</v>
      </c>
      <c r="F140" s="10">
        <f t="shared" si="10"/>
        <v>391.39999999999986</v>
      </c>
      <c r="G140" s="10">
        <f t="shared" si="11"/>
        <v>32.300000000000018</v>
      </c>
      <c r="H140" s="21"/>
      <c r="I140" s="1"/>
      <c r="J140" s="1"/>
    </row>
    <row r="141" spans="1:10" ht="16.05" customHeight="1" x14ac:dyDescent="0.2">
      <c r="A141" s="8">
        <f t="shared" si="8"/>
        <v>137</v>
      </c>
      <c r="B141" s="40" t="s">
        <v>23</v>
      </c>
      <c r="C141" s="18" t="s">
        <v>43</v>
      </c>
      <c r="D141" s="19" t="s">
        <v>17</v>
      </c>
      <c r="E141" s="20">
        <v>3.3</v>
      </c>
      <c r="F141" s="10">
        <f t="shared" si="10"/>
        <v>394.69999999999987</v>
      </c>
      <c r="G141" s="10">
        <f t="shared" si="11"/>
        <v>35.600000000000016</v>
      </c>
      <c r="H141" s="21" t="s">
        <v>232</v>
      </c>
      <c r="I141" s="1"/>
      <c r="J141" s="1"/>
    </row>
    <row r="142" spans="1:10" ht="16.05" customHeight="1" x14ac:dyDescent="0.2">
      <c r="A142" s="8">
        <f t="shared" si="8"/>
        <v>138</v>
      </c>
      <c r="B142" s="40" t="s">
        <v>20</v>
      </c>
      <c r="C142" s="18" t="s">
        <v>21</v>
      </c>
      <c r="D142" s="19" t="s">
        <v>17</v>
      </c>
      <c r="E142" s="20">
        <v>0.7</v>
      </c>
      <c r="F142" s="10">
        <f t="shared" si="10"/>
        <v>395.39999999999986</v>
      </c>
      <c r="G142" s="10">
        <f t="shared" si="11"/>
        <v>36.300000000000018</v>
      </c>
      <c r="H142" s="21" t="s">
        <v>233</v>
      </c>
      <c r="I142" s="1"/>
      <c r="J142" s="1"/>
    </row>
    <row r="143" spans="1:10" ht="16.05" customHeight="1" x14ac:dyDescent="0.2">
      <c r="A143" s="8">
        <f t="shared" si="8"/>
        <v>139</v>
      </c>
      <c r="B143" s="40" t="s">
        <v>234</v>
      </c>
      <c r="C143" s="18" t="s">
        <v>43</v>
      </c>
      <c r="D143" s="19" t="s">
        <v>17</v>
      </c>
      <c r="E143" s="20">
        <v>0.3</v>
      </c>
      <c r="F143" s="10">
        <f t="shared" si="10"/>
        <v>395.69999999999987</v>
      </c>
      <c r="G143" s="10">
        <f t="shared" si="11"/>
        <v>36.600000000000016</v>
      </c>
      <c r="H143" s="21" t="s">
        <v>235</v>
      </c>
      <c r="I143" s="1"/>
      <c r="J143" s="1"/>
    </row>
    <row r="144" spans="1:10" ht="16.05" customHeight="1" x14ac:dyDescent="0.2">
      <c r="A144" s="8">
        <f t="shared" ref="A144:A145" si="12">1+A143</f>
        <v>140</v>
      </c>
      <c r="B144" s="40" t="s">
        <v>58</v>
      </c>
      <c r="C144" s="18" t="s">
        <v>13</v>
      </c>
      <c r="D144" s="19" t="s">
        <v>17</v>
      </c>
      <c r="E144" s="20">
        <v>0.1</v>
      </c>
      <c r="F144" s="10">
        <f t="shared" si="10"/>
        <v>395.7999999999999</v>
      </c>
      <c r="G144" s="10">
        <f t="shared" si="11"/>
        <v>36.700000000000017</v>
      </c>
      <c r="H144" s="21"/>
      <c r="I144" s="1"/>
      <c r="J144" s="1"/>
    </row>
    <row r="145" spans="1:12" ht="16.05" customHeight="1" x14ac:dyDescent="0.2">
      <c r="A145" s="8">
        <f t="shared" si="12"/>
        <v>141</v>
      </c>
      <c r="B145" s="42" t="s">
        <v>12</v>
      </c>
      <c r="C145" s="26" t="s">
        <v>43</v>
      </c>
      <c r="D145" s="27" t="s">
        <v>10</v>
      </c>
      <c r="E145" s="28">
        <v>4.2</v>
      </c>
      <c r="F145" s="10">
        <f t="shared" si="10"/>
        <v>399.99999999999989</v>
      </c>
      <c r="G145" s="10">
        <f t="shared" si="11"/>
        <v>40.90000000000002</v>
      </c>
      <c r="H145" s="29" t="s">
        <v>289</v>
      </c>
      <c r="I145" s="1"/>
      <c r="J145" s="1"/>
    </row>
    <row r="146" spans="1:12" s="1" customFormat="1" ht="125.55" customHeight="1" x14ac:dyDescent="0.2">
      <c r="A146" s="50">
        <f t="shared" ref="A146" si="13">1+A145</f>
        <v>142</v>
      </c>
      <c r="B146" s="51" t="s">
        <v>245</v>
      </c>
      <c r="C146" s="52" t="s">
        <v>243</v>
      </c>
      <c r="D146" s="53" t="s">
        <v>244</v>
      </c>
      <c r="E146" s="54">
        <v>0.8</v>
      </c>
      <c r="F146" s="45">
        <f>E146+F145</f>
        <v>400.7999999999999</v>
      </c>
      <c r="G146" s="45">
        <f t="shared" si="11"/>
        <v>41.700000000000017</v>
      </c>
      <c r="H146" s="55" t="s">
        <v>278</v>
      </c>
      <c r="I146" s="60">
        <f>F146-F122</f>
        <v>41.700000000000102</v>
      </c>
      <c r="J146" s="65" t="s">
        <v>266</v>
      </c>
      <c r="K146" s="65"/>
      <c r="L146" s="65"/>
    </row>
    <row r="147" spans="1:12" ht="16.2" x14ac:dyDescent="0.2">
      <c r="A147" s="1"/>
      <c r="B147" s="2"/>
      <c r="C147" s="1"/>
      <c r="D147" s="1"/>
      <c r="E147" s="1"/>
      <c r="F147" s="1"/>
      <c r="G147" s="1"/>
      <c r="H147" s="2"/>
      <c r="I147" s="1"/>
      <c r="J147" s="1"/>
    </row>
    <row r="148" spans="1:12" ht="18.600000000000001" x14ac:dyDescent="0.2">
      <c r="A148" s="1"/>
      <c r="B148" s="33" t="s">
        <v>249</v>
      </c>
      <c r="C148" s="57"/>
      <c r="D148" s="57"/>
      <c r="E148" s="57"/>
      <c r="F148" s="57"/>
      <c r="G148" s="57"/>
      <c r="H148" s="58"/>
      <c r="I148" s="1"/>
      <c r="J148" s="1"/>
    </row>
    <row r="149" spans="1:12" ht="18.600000000000001" x14ac:dyDescent="0.2">
      <c r="A149" s="1"/>
      <c r="B149" s="32" t="s">
        <v>250</v>
      </c>
      <c r="C149" s="57"/>
      <c r="D149" s="57"/>
      <c r="E149" s="57"/>
      <c r="F149" s="57"/>
      <c r="G149" s="57"/>
      <c r="H149" s="58"/>
      <c r="I149" s="1"/>
      <c r="J149" s="1"/>
    </row>
    <row r="150" spans="1:12" ht="18.600000000000001" x14ac:dyDescent="0.2">
      <c r="A150" s="1"/>
      <c r="B150" s="32" t="s">
        <v>260</v>
      </c>
      <c r="C150" s="57"/>
      <c r="D150" s="57"/>
      <c r="E150" s="57"/>
      <c r="F150" s="57"/>
      <c r="G150" s="57"/>
      <c r="H150" s="58"/>
      <c r="I150" s="1"/>
      <c r="J150" s="1"/>
    </row>
    <row r="151" spans="1:12" ht="18.600000000000001" x14ac:dyDescent="0.2">
      <c r="A151" s="1"/>
      <c r="B151" s="32" t="s">
        <v>269</v>
      </c>
      <c r="C151" s="57"/>
      <c r="D151" s="57"/>
      <c r="E151" s="57"/>
      <c r="F151" s="57"/>
      <c r="G151" s="57"/>
      <c r="H151" s="58"/>
      <c r="I151" s="1"/>
      <c r="J151" s="1"/>
    </row>
    <row r="152" spans="1:12" ht="18.600000000000001" x14ac:dyDescent="0.2">
      <c r="A152" s="1"/>
      <c r="B152" s="32" t="s">
        <v>268</v>
      </c>
      <c r="C152" s="57"/>
      <c r="D152" s="57"/>
      <c r="E152" s="57"/>
      <c r="F152" s="57"/>
      <c r="G152" s="57"/>
      <c r="H152" s="58"/>
      <c r="I152" s="1"/>
      <c r="J152" s="1"/>
    </row>
    <row r="153" spans="1:12" ht="18.600000000000001" x14ac:dyDescent="0.2">
      <c r="A153" s="1"/>
      <c r="B153" s="57" t="s">
        <v>270</v>
      </c>
      <c r="C153" s="57"/>
      <c r="D153" s="57"/>
      <c r="E153" s="57"/>
      <c r="F153" s="57"/>
      <c r="G153" s="57"/>
      <c r="H153" s="58"/>
      <c r="I153" s="1"/>
      <c r="J153" s="1"/>
    </row>
    <row r="154" spans="1:12" ht="18.600000000000001" x14ac:dyDescent="0.2">
      <c r="A154" s="1"/>
      <c r="B154" s="62" t="s">
        <v>271</v>
      </c>
      <c r="C154" s="57"/>
      <c r="D154" s="57"/>
      <c r="E154" s="57"/>
      <c r="F154" s="57"/>
      <c r="G154" s="57"/>
      <c r="H154" s="58"/>
      <c r="I154" s="1"/>
      <c r="J154" s="1"/>
    </row>
    <row r="155" spans="1:12" ht="18.600000000000001" x14ac:dyDescent="0.2">
      <c r="A155" s="1"/>
      <c r="B155" s="32"/>
      <c r="C155" s="57"/>
      <c r="D155" s="57"/>
      <c r="E155" s="57"/>
      <c r="F155" s="57"/>
      <c r="G155" s="57"/>
      <c r="H155" s="58"/>
      <c r="I155" s="1"/>
      <c r="J155" s="1"/>
    </row>
    <row r="156" spans="1:12" ht="18.600000000000001" x14ac:dyDescent="0.2">
      <c r="A156" s="1"/>
      <c r="B156" s="64" t="s">
        <v>255</v>
      </c>
      <c r="C156" s="64"/>
      <c r="D156" s="64"/>
      <c r="E156" s="64"/>
      <c r="F156" s="64"/>
      <c r="G156" s="64"/>
      <c r="H156" s="64"/>
      <c r="I156" s="1"/>
      <c r="J156" s="1"/>
    </row>
    <row r="157" spans="1:12" ht="18.600000000000001" x14ac:dyDescent="0.2">
      <c r="A157" s="1"/>
      <c r="B157" s="64" t="s">
        <v>256</v>
      </c>
      <c r="C157" s="64"/>
      <c r="D157" s="64"/>
      <c r="E157" s="64"/>
      <c r="F157" s="64"/>
      <c r="G157" s="64"/>
      <c r="H157" s="64"/>
      <c r="I157" s="1"/>
      <c r="J157" s="1"/>
    </row>
    <row r="158" spans="1:12" ht="18.600000000000001" x14ac:dyDescent="0.2">
      <c r="A158" s="1"/>
      <c r="B158" s="61" t="s">
        <v>258</v>
      </c>
      <c r="C158" s="62"/>
      <c r="D158" s="62"/>
      <c r="E158" s="62"/>
      <c r="F158" s="62"/>
      <c r="G158" s="62"/>
      <c r="H158" s="63"/>
      <c r="I158" s="1"/>
      <c r="J158" s="1"/>
    </row>
    <row r="159" spans="1:12" ht="18.600000000000001" x14ac:dyDescent="0.2">
      <c r="A159" s="32"/>
      <c r="B159" s="61" t="s">
        <v>251</v>
      </c>
      <c r="C159" s="62"/>
      <c r="D159" s="62"/>
      <c r="E159" s="62"/>
      <c r="F159" s="62"/>
      <c r="G159" s="62"/>
      <c r="H159" s="63"/>
      <c r="I159" s="32"/>
      <c r="J159" s="32"/>
    </row>
    <row r="160" spans="1:12" ht="18.600000000000001" x14ac:dyDescent="0.2">
      <c r="A160" s="32"/>
      <c r="B160" s="61" t="s">
        <v>257</v>
      </c>
      <c r="C160" s="62"/>
      <c r="D160" s="62"/>
      <c r="E160" s="62"/>
      <c r="F160" s="62"/>
      <c r="G160" s="62"/>
      <c r="H160" s="63"/>
      <c r="I160" s="32"/>
      <c r="J160" s="32"/>
    </row>
    <row r="161" spans="1:10" ht="18.600000000000001" x14ac:dyDescent="0.2">
      <c r="A161" s="1"/>
      <c r="B161" s="31"/>
      <c r="C161" s="31"/>
      <c r="D161" s="31"/>
      <c r="E161" s="31"/>
      <c r="F161" s="31"/>
      <c r="G161" s="31"/>
      <c r="H161" s="31"/>
      <c r="I161" s="1"/>
      <c r="J161" s="1"/>
    </row>
    <row r="162" spans="1:10" ht="16.2" x14ac:dyDescent="0.2">
      <c r="A162" s="1"/>
      <c r="B162" s="1" t="s">
        <v>252</v>
      </c>
      <c r="C162" s="1"/>
      <c r="D162" s="1"/>
      <c r="E162" s="1"/>
      <c r="F162" s="1"/>
      <c r="G162" s="1"/>
      <c r="H162" s="2"/>
      <c r="I162" s="1"/>
      <c r="J162" s="1"/>
    </row>
    <row r="163" spans="1:10" ht="16.2" x14ac:dyDescent="0.2">
      <c r="A163" s="1"/>
      <c r="B163" s="1" t="s">
        <v>253</v>
      </c>
      <c r="C163" s="1"/>
      <c r="D163" s="1"/>
      <c r="E163" s="1"/>
      <c r="F163" s="1"/>
      <c r="G163" s="1"/>
      <c r="H163" s="2"/>
      <c r="I163" s="1"/>
      <c r="J163" s="1"/>
    </row>
    <row r="164" spans="1:10" ht="16.2" x14ac:dyDescent="0.2">
      <c r="A164" s="1"/>
      <c r="B164" s="1" t="s">
        <v>254</v>
      </c>
      <c r="C164" s="1"/>
      <c r="D164" s="1"/>
      <c r="E164" s="1"/>
      <c r="F164" s="1"/>
      <c r="G164" s="1"/>
      <c r="H164" s="2"/>
      <c r="I164" s="1"/>
      <c r="J164" s="1"/>
    </row>
    <row r="165" spans="1:10" ht="16.2" x14ac:dyDescent="0.2">
      <c r="A165" s="1"/>
      <c r="B165" s="2"/>
      <c r="C165" s="1"/>
      <c r="D165" s="1"/>
      <c r="E165" s="1"/>
      <c r="F165" s="1"/>
      <c r="G165" s="1"/>
      <c r="H165" s="2"/>
      <c r="I165" s="1"/>
      <c r="J165" s="1"/>
    </row>
    <row r="166" spans="1:10" ht="16.2" x14ac:dyDescent="0.2">
      <c r="A166" s="1"/>
      <c r="B166" s="59" t="s">
        <v>265</v>
      </c>
      <c r="C166" s="1"/>
      <c r="D166" s="1"/>
      <c r="E166" s="1"/>
      <c r="F166" s="1"/>
      <c r="G166" s="1"/>
      <c r="H166" s="2"/>
      <c r="I166" s="1"/>
      <c r="J166" s="1"/>
    </row>
    <row r="167" spans="1:10" ht="16.2" x14ac:dyDescent="0.2">
      <c r="A167" s="1"/>
      <c r="B167" s="2"/>
      <c r="C167" s="1"/>
      <c r="D167" s="1"/>
      <c r="E167" s="1"/>
      <c r="F167" s="1"/>
      <c r="G167" s="1"/>
      <c r="H167" s="2"/>
      <c r="I167" s="1"/>
      <c r="J167" s="1"/>
    </row>
    <row r="168" spans="1:10" ht="16.2" x14ac:dyDescent="0.2">
      <c r="A168" s="1"/>
      <c r="B168" s="2"/>
      <c r="C168" s="1"/>
      <c r="D168" s="1"/>
      <c r="E168" s="1"/>
      <c r="F168" s="1"/>
      <c r="G168" s="1"/>
      <c r="H168" s="2"/>
      <c r="I168" s="1"/>
      <c r="J168" s="1"/>
    </row>
    <row r="169" spans="1:10" ht="16.2" x14ac:dyDescent="0.2">
      <c r="A169" s="1"/>
      <c r="B169" s="2"/>
      <c r="C169" s="1"/>
      <c r="D169" s="1"/>
      <c r="E169" s="1"/>
      <c r="F169" s="1"/>
      <c r="G169" s="1"/>
      <c r="H169" s="2"/>
      <c r="I169" s="1"/>
      <c r="J169" s="1"/>
    </row>
    <row r="170" spans="1:10" ht="16.2" x14ac:dyDescent="0.2">
      <c r="A170" s="1"/>
      <c r="B170" s="2"/>
      <c r="C170" s="1"/>
      <c r="D170" s="1"/>
      <c r="E170" s="1"/>
      <c r="F170" s="1"/>
      <c r="G170" s="1"/>
      <c r="H170" s="2"/>
      <c r="I170" s="1"/>
      <c r="J170" s="1"/>
    </row>
    <row r="171" spans="1:10" ht="16.2" x14ac:dyDescent="0.2">
      <c r="A171" s="1"/>
      <c r="B171" s="2"/>
      <c r="C171" s="1"/>
      <c r="D171" s="1"/>
      <c r="E171" s="1"/>
      <c r="F171" s="1"/>
      <c r="G171" s="1"/>
      <c r="H171" s="2"/>
      <c r="I171" s="1"/>
      <c r="J171" s="1"/>
    </row>
    <row r="172" spans="1:10" ht="16.2" x14ac:dyDescent="0.2">
      <c r="A172" s="1"/>
      <c r="B172" s="2"/>
      <c r="C172" s="1"/>
      <c r="D172" s="1"/>
      <c r="E172" s="1"/>
      <c r="F172" s="1"/>
      <c r="G172" s="1"/>
      <c r="H172" s="2"/>
      <c r="I172" s="1"/>
      <c r="J172" s="1"/>
    </row>
    <row r="173" spans="1:10" ht="16.2" x14ac:dyDescent="0.2">
      <c r="A173" s="1"/>
      <c r="B173" s="2"/>
      <c r="C173" s="1"/>
      <c r="D173" s="1"/>
      <c r="E173" s="1"/>
      <c r="F173" s="1"/>
      <c r="G173" s="1"/>
      <c r="H173" s="2"/>
      <c r="I173" s="1"/>
      <c r="J173" s="1"/>
    </row>
    <row r="174" spans="1:10" ht="16.2" x14ac:dyDescent="0.2">
      <c r="A174" s="1"/>
      <c r="B174" s="2"/>
      <c r="C174" s="1"/>
      <c r="D174" s="1"/>
      <c r="E174" s="1"/>
      <c r="F174" s="1"/>
      <c r="G174" s="1"/>
      <c r="H174" s="2"/>
      <c r="I174" s="1"/>
      <c r="J174" s="1"/>
    </row>
    <row r="175" spans="1:10" ht="16.2" x14ac:dyDescent="0.2">
      <c r="A175" s="1"/>
      <c r="B175" s="2"/>
      <c r="C175" s="1"/>
      <c r="D175" s="1"/>
      <c r="E175" s="1"/>
      <c r="F175" s="1"/>
      <c r="G175" s="1"/>
      <c r="H175" s="2"/>
      <c r="I175" s="1"/>
      <c r="J175" s="1"/>
    </row>
    <row r="176" spans="1:10" ht="16.2" x14ac:dyDescent="0.2">
      <c r="A176" s="1"/>
      <c r="B176" s="2"/>
      <c r="C176" s="1"/>
      <c r="D176" s="1"/>
      <c r="E176" s="1"/>
      <c r="F176" s="1"/>
      <c r="G176" s="1"/>
      <c r="H176" s="2"/>
      <c r="I176" s="1"/>
      <c r="J176" s="1"/>
    </row>
    <row r="177" spans="1:10" ht="16.2" x14ac:dyDescent="0.2">
      <c r="A177" s="1"/>
      <c r="B177" s="2"/>
      <c r="C177" s="1"/>
      <c r="D177" s="1"/>
      <c r="E177" s="1"/>
      <c r="F177" s="1"/>
      <c r="G177" s="1"/>
      <c r="H177" s="2"/>
      <c r="I177" s="1"/>
      <c r="J177" s="1"/>
    </row>
    <row r="178" spans="1:10" ht="16.2" x14ac:dyDescent="0.2">
      <c r="A178" s="1"/>
      <c r="B178" s="2"/>
      <c r="C178" s="1"/>
      <c r="D178" s="1"/>
      <c r="E178" s="1"/>
      <c r="F178" s="1"/>
      <c r="G178" s="1"/>
      <c r="H178" s="2"/>
      <c r="I178" s="1"/>
      <c r="J178" s="1"/>
    </row>
    <row r="179" spans="1:10" ht="16.2" x14ac:dyDescent="0.2">
      <c r="A179" s="1"/>
      <c r="B179" s="2"/>
      <c r="C179" s="1"/>
      <c r="D179" s="1"/>
      <c r="E179" s="1"/>
      <c r="F179" s="1"/>
      <c r="G179" s="1"/>
      <c r="H179" s="2"/>
      <c r="I179" s="1"/>
      <c r="J179" s="1"/>
    </row>
    <row r="180" spans="1:10" ht="16.2" x14ac:dyDescent="0.2">
      <c r="A180" s="1"/>
      <c r="B180" s="2"/>
      <c r="C180" s="1"/>
      <c r="D180" s="1"/>
      <c r="E180" s="1"/>
      <c r="F180" s="1"/>
      <c r="G180" s="1"/>
      <c r="H180" s="2"/>
      <c r="I180" s="1"/>
      <c r="J180" s="1"/>
    </row>
    <row r="181" spans="1:10" ht="16.2" x14ac:dyDescent="0.2">
      <c r="A181" s="1"/>
      <c r="B181" s="2"/>
      <c r="C181" s="1"/>
      <c r="D181" s="1"/>
      <c r="E181" s="1"/>
      <c r="F181" s="1"/>
      <c r="G181" s="1"/>
      <c r="H181" s="2"/>
      <c r="I181" s="1"/>
      <c r="J181" s="1"/>
    </row>
    <row r="182" spans="1:10" ht="16.2" x14ac:dyDescent="0.2">
      <c r="A182" s="1"/>
      <c r="B182" s="2"/>
      <c r="C182" s="1"/>
      <c r="D182" s="1"/>
      <c r="E182" s="1"/>
      <c r="F182" s="1"/>
      <c r="G182" s="1"/>
      <c r="H182" s="2"/>
      <c r="I182" s="1"/>
      <c r="J182" s="1"/>
    </row>
    <row r="183" spans="1:10" ht="16.2" x14ac:dyDescent="0.2">
      <c r="A183" s="1"/>
      <c r="B183" s="2"/>
      <c r="C183" s="1"/>
      <c r="D183" s="1"/>
      <c r="E183" s="1"/>
      <c r="F183" s="1"/>
      <c r="G183" s="1"/>
      <c r="H183" s="2"/>
      <c r="I183" s="1"/>
      <c r="J183" s="1"/>
    </row>
    <row r="184" spans="1:10" ht="16.2" x14ac:dyDescent="0.2">
      <c r="A184" s="1"/>
      <c r="B184" s="2"/>
      <c r="C184" s="1"/>
      <c r="D184" s="1"/>
      <c r="E184" s="1"/>
      <c r="F184" s="1"/>
      <c r="G184" s="1"/>
      <c r="H184" s="2"/>
      <c r="I184" s="1"/>
      <c r="J184" s="1"/>
    </row>
    <row r="185" spans="1:10" ht="16.2" x14ac:dyDescent="0.2">
      <c r="A185" s="1"/>
      <c r="B185" s="2"/>
      <c r="C185" s="1"/>
      <c r="D185" s="1"/>
      <c r="E185" s="1"/>
      <c r="F185" s="1"/>
      <c r="G185" s="1"/>
      <c r="H185" s="2"/>
      <c r="I185" s="1"/>
      <c r="J185" s="1"/>
    </row>
    <row r="186" spans="1:10" ht="16.2" x14ac:dyDescent="0.2">
      <c r="A186" s="1"/>
      <c r="B186" s="2"/>
      <c r="C186" s="1"/>
      <c r="D186" s="1"/>
      <c r="E186" s="1"/>
      <c r="F186" s="1"/>
      <c r="G186" s="1"/>
      <c r="H186" s="2"/>
      <c r="I186" s="1"/>
      <c r="J186" s="1"/>
    </row>
    <row r="187" spans="1:10" ht="16.2" x14ac:dyDescent="0.2">
      <c r="A187" s="1"/>
      <c r="B187" s="2"/>
      <c r="C187" s="1"/>
      <c r="D187" s="1"/>
      <c r="E187" s="1"/>
      <c r="F187" s="1"/>
      <c r="G187" s="1"/>
      <c r="H187" s="2"/>
      <c r="I187" s="1"/>
      <c r="J187" s="1"/>
    </row>
  </sheetData>
  <mergeCells count="3">
    <mergeCell ref="B156:H156"/>
    <mergeCell ref="B157:H157"/>
    <mergeCell ref="J146:L146"/>
  </mergeCells>
  <phoneticPr fontId="2"/>
  <pageMargins left="0.25" right="0.25"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キューシート</vt:lpstr>
      <vt:lpstr>キューシート!Print_Area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河内勝彦</dc:creator>
  <cp:lastModifiedBy>user</cp:lastModifiedBy>
  <cp:lastPrinted>2020-09-21T20:12:10Z</cp:lastPrinted>
  <dcterms:created xsi:type="dcterms:W3CDTF">2020-03-07T04:04:55Z</dcterms:created>
  <dcterms:modified xsi:type="dcterms:W3CDTF">2024-05-01T07:24:50Z</dcterms:modified>
</cp:coreProperties>
</file>